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50" windowHeight="11610" tabRatio="917" activeTab="6"/>
  </bookViews>
  <sheets>
    <sheet name="приложение 2 к приказу (2)" sheetId="1" r:id="rId1"/>
    <sheet name="приложение 2 к приказу" sheetId="2" r:id="rId2"/>
    <sheet name="приложение 1" sheetId="3" r:id="rId3"/>
    <sheet name="приложение 2" sheetId="4" r:id="rId4"/>
    <sheet name="приложение 4 к приказу" sheetId="5" state="hidden" r:id="rId5"/>
    <sheet name="приложение 5 к приказу " sheetId="6" state="hidden" r:id="rId6"/>
    <sheet name="приложение 5 к приказу  " sheetId="7" r:id="rId7"/>
  </sheets>
  <externalReferences>
    <externalReference r:id="rId10"/>
  </externalReferences>
  <definedNames>
    <definedName name="_xlnm.Print_Titles" localSheetId="2">'приложение 1'!$11:$12</definedName>
    <definedName name="_xlnm.Print_Titles" localSheetId="4">'приложение 4 к приказу'!$13:$14</definedName>
    <definedName name="_xlnm.Print_Area" localSheetId="2">'приложение 1'!$A$1:$R$80</definedName>
    <definedName name="_xlnm.Print_Area" localSheetId="3">'приложение 2'!$A$1:$I$167</definedName>
    <definedName name="_xlnm.Print_Area" localSheetId="1">'приложение 2 к приказу'!$A$30:$N$141</definedName>
    <definedName name="_xlnm.Print_Area" localSheetId="0">'приложение 2 к приказу (2)'!$A$1:$P$29</definedName>
    <definedName name="_xlnm.Print_Area" localSheetId="4">'приложение 4 к приказу'!$A$1:$R$85</definedName>
    <definedName name="_xlnm.Print_Area" localSheetId="6">'приложение 5 к приказу  '!$A$1:$P$41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<sst xmlns="http://schemas.openxmlformats.org/spreadsheetml/2006/main" count="1789" uniqueCount="372">
  <si>
    <t>УТВЕРЖДАЮ</t>
  </si>
  <si>
    <t>ПЛАН ФИНАНСОВО-ХОЗЯЙСТВЕННОЙ ДЕЯТЕЛЬНОСТИ  МУНИЦИПАЛЬНОГО УЧРЕЖДЕНИЯ</t>
  </si>
  <si>
    <t>ИНН</t>
  </si>
  <si>
    <t>КПП</t>
  </si>
  <si>
    <t>Адрес фактического местонахождения</t>
  </si>
  <si>
    <t>ед. изм.</t>
  </si>
  <si>
    <t>чел.</t>
  </si>
  <si>
    <t>руб.</t>
  </si>
  <si>
    <t>Наименование учреждения</t>
  </si>
  <si>
    <t>Единица измерения: руб.</t>
  </si>
  <si>
    <t>%</t>
  </si>
  <si>
    <t>кв. м.</t>
  </si>
  <si>
    <t>Нефинансовые активы, всего:</t>
  </si>
  <si>
    <t>из них:</t>
  </si>
  <si>
    <t>Финансовые активы, всего:</t>
  </si>
  <si>
    <t>Обязательства, всего:</t>
  </si>
  <si>
    <t>Доп. КР</t>
  </si>
  <si>
    <t>Код ГРБС</t>
  </si>
  <si>
    <t>Раздел</t>
  </si>
  <si>
    <t>Подраздел</t>
  </si>
  <si>
    <t>ЦСР</t>
  </si>
  <si>
    <t>ВР</t>
  </si>
  <si>
    <t>КОСГУ</t>
  </si>
  <si>
    <t>Доп ЭК</t>
  </si>
  <si>
    <t>в том числе</t>
  </si>
  <si>
    <t>Наименование показателя</t>
  </si>
  <si>
    <t>Остаток средств на начало планируемого года*</t>
  </si>
  <si>
    <t>Поступления, всего:</t>
  </si>
  <si>
    <t>в том числе:</t>
  </si>
  <si>
    <t>Поступлений от иной приносящей доход деятельности</t>
  </si>
  <si>
    <t>Расходы (выплаты), всего:</t>
  </si>
  <si>
    <t>01</t>
  </si>
  <si>
    <t>5200900</t>
  </si>
  <si>
    <t>07</t>
  </si>
  <si>
    <t>02</t>
  </si>
  <si>
    <t>907</t>
  </si>
  <si>
    <t>Оплата труда</t>
  </si>
  <si>
    <t>5222601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</si>
  <si>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</si>
  <si>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</si>
  <si>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</si>
  <si>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</si>
  <si>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</si>
  <si>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</si>
  <si>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</si>
  <si>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</si>
  <si>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</si>
  <si>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Остаток средств на конец планируемого года**</t>
  </si>
  <si>
    <t>(подпись)</t>
  </si>
  <si>
    <t>(расшифровка подписи)</t>
  </si>
  <si>
    <t xml:space="preserve">Руководитель учреждения </t>
  </si>
  <si>
    <t>М.П.</t>
  </si>
  <si>
    <t>Главный бухгалтер</t>
  </si>
  <si>
    <t>Ответственный исполнитель</t>
  </si>
  <si>
    <t>(должность)</t>
  </si>
  <si>
    <t>(телефон)</t>
  </si>
  <si>
    <t>(дата составления)</t>
  </si>
  <si>
    <t xml:space="preserve">     1-4 классы</t>
  </si>
  <si>
    <t xml:space="preserve">     5-9 классы</t>
  </si>
  <si>
    <t xml:space="preserve">     учителя</t>
  </si>
  <si>
    <t xml:space="preserve">    10-12 классы</t>
  </si>
  <si>
    <t xml:space="preserve">     АУП и АХЧ</t>
  </si>
  <si>
    <t xml:space="preserve">                1-4 классы</t>
  </si>
  <si>
    <t xml:space="preserve">                5-9 классы</t>
  </si>
  <si>
    <t xml:space="preserve">                10-12 классы</t>
  </si>
  <si>
    <t xml:space="preserve">     руководителя </t>
  </si>
  <si>
    <t xml:space="preserve">     прочие работники</t>
  </si>
  <si>
    <t>КОДЫ</t>
  </si>
  <si>
    <t>по ОКПО</t>
  </si>
  <si>
    <t>по ОКЕИ</t>
  </si>
  <si>
    <t xml:space="preserve"> Из них учителя- всего</t>
  </si>
  <si>
    <t xml:space="preserve">     педагогические работники Всего </t>
  </si>
  <si>
    <t>из них</t>
  </si>
  <si>
    <t>доля прямых исполнителей МЗ</t>
  </si>
  <si>
    <t>доля АХ, УВП и МОП</t>
  </si>
  <si>
    <t>Прочие выплаты - Всего</t>
  </si>
  <si>
    <t>Начисление на оплату труда - всего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</si>
  <si>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</si>
  <si>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</si>
  <si>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Форма по ФКД</t>
  </si>
  <si>
    <t>дата</t>
  </si>
  <si>
    <t>показатель</t>
  </si>
  <si>
    <t>сумма (руб.коп.)</t>
  </si>
  <si>
    <t>2.8. Дебиторская задолженность по доходам</t>
  </si>
  <si>
    <t>2.9. Дебиторская задолженность по расходам</t>
  </si>
  <si>
    <t>2.9. Просроченная кредиторская задолженность</t>
  </si>
  <si>
    <t>средств областного бюджета</t>
  </si>
  <si>
    <t>0212</t>
  </si>
  <si>
    <t>0226</t>
  </si>
  <si>
    <t>0340</t>
  </si>
  <si>
    <t>Сведения</t>
  </si>
  <si>
    <t>о платных услугах и иной приносящей доход деятельности</t>
  </si>
  <si>
    <t>№ п/п</t>
  </si>
  <si>
    <t>наименование оказываемых муниципальных услуг, иной приносящей доход деятельности</t>
  </si>
  <si>
    <t>ед. измерения</t>
  </si>
  <si>
    <t>тариф (руб.коп.)</t>
  </si>
  <si>
    <t>объем оказываемых муниципальных услуг</t>
  </si>
  <si>
    <t>ед.услуги</t>
  </si>
  <si>
    <t>план</t>
  </si>
  <si>
    <t>факт</t>
  </si>
  <si>
    <t>тыс.руб.</t>
  </si>
  <si>
    <t xml:space="preserve">1-й год </t>
  </si>
  <si>
    <t xml:space="preserve">3-й год </t>
  </si>
  <si>
    <t xml:space="preserve">2-й год </t>
  </si>
  <si>
    <t>Доп.ФК</t>
  </si>
  <si>
    <t>0290</t>
  </si>
  <si>
    <t>Субсидии на иные цели</t>
  </si>
  <si>
    <t>Бюджетные инвестиции</t>
  </si>
  <si>
    <t>7951502</t>
  </si>
  <si>
    <t>всего</t>
  </si>
  <si>
    <t>города Ростова-на-Дону</t>
  </si>
  <si>
    <t>Начальник Управления образования</t>
  </si>
  <si>
    <t xml:space="preserve">3.4. Численность воспитанников по отчету за отчетный период </t>
  </si>
  <si>
    <t xml:space="preserve">3.5. Численность педагогических работников по отчету за отчетный период </t>
  </si>
  <si>
    <t xml:space="preserve">3.6. Численность педагогических работников по отчету за отчетный период </t>
  </si>
  <si>
    <t>3.7 Численность  работников -всего: в т.ч.</t>
  </si>
  <si>
    <t>3.8. Соотношение прямых исполнителей МЗ (учителей, воспитателей, трнеров-преподователей, и т.д.) к количеству работников АХ ,УВП и МОП</t>
  </si>
  <si>
    <t>3.9 Среднемесячная оплата труда работников: в т.ч.</t>
  </si>
  <si>
    <t>3.10 Отношение фонда оплаты труда работников к общему объему доходов учреждения</t>
  </si>
  <si>
    <t>3.11 Площадь здания учреждения находящегося в оперативном управлении</t>
  </si>
  <si>
    <t>3.12 Площадь здания учреждения, сдаваемая в аренду</t>
  </si>
  <si>
    <t>капитальные расходы</t>
  </si>
  <si>
    <t>текущие расходы</t>
  </si>
  <si>
    <t>Изменения плана финансово-хозяйственной деятельности на 2012- 2014 годы по муниципальному учреждению_________________________________ на _________________________2012 год</t>
  </si>
  <si>
    <t xml:space="preserve">Наименование показателя </t>
  </si>
  <si>
    <t>Капитальный ремонт муниципальных образовательных учреждений (за исключением аварийных) (за счет средств областного бюджета)</t>
  </si>
  <si>
    <t>Субсидия на организацию отдыха детей в каникулярное время</t>
  </si>
  <si>
    <t>Модернизация региональных систем общего образования</t>
  </si>
  <si>
    <t>Капитальный ремонт муниципальных образовательных учреждений (за исключением аварийных) (за счет средств федерального бюджета)</t>
  </si>
  <si>
    <t>Приобретение спортивного оборудования и инвентаря для муниципальных общеобразовательных учреждений</t>
  </si>
  <si>
    <t>Закупка компьютерного оборудования и программного обеспечения для муниципальных общеобразовательных учреждений</t>
  </si>
  <si>
    <t>Оплата услуг доступа к сети интернет муниципальных общеобразовательных учреждений</t>
  </si>
  <si>
    <t>Выплаты на ежемесячное денежное вознаграждения за классное руководство в муниципальных образовательных учреждениях</t>
  </si>
  <si>
    <t>Внебюджетные поступления</t>
  </si>
  <si>
    <t>Поступлений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</t>
  </si>
  <si>
    <t>Поступления от сдачи помещений в аренду</t>
  </si>
  <si>
    <t>средств федерального бюджета</t>
  </si>
  <si>
    <t>средства муниципального бюджета</t>
  </si>
  <si>
    <t>000 000 00 000 00 0000 130</t>
  </si>
  <si>
    <t>000 000 00 000 00 0000 180</t>
  </si>
  <si>
    <t>000 000 00 000 00 0000 120</t>
  </si>
  <si>
    <t>Расшифровка к плану финансово-хозяйственной деятельности</t>
  </si>
  <si>
    <t>КЦСР</t>
  </si>
  <si>
    <t>КВР</t>
  </si>
  <si>
    <t>Доп ФК</t>
  </si>
  <si>
    <t>Сумма ВСЕГО 2012</t>
  </si>
  <si>
    <t>Сумма ВСЕГО 2013</t>
  </si>
  <si>
    <t>Сумма ВСЕГО 2014</t>
  </si>
  <si>
    <t>Нормативные расходы</t>
  </si>
  <si>
    <t>Общехозяйственные расходы</t>
  </si>
  <si>
    <t>Целевые расходы</t>
  </si>
  <si>
    <t>1 Средства федеральный бюджета</t>
  </si>
  <si>
    <t>001</t>
  </si>
  <si>
    <t>211</t>
  </si>
  <si>
    <t>Начисление на оплату труда</t>
  </si>
  <si>
    <t>213</t>
  </si>
  <si>
    <t>4362100</t>
  </si>
  <si>
    <t>225</t>
  </si>
  <si>
    <t>2 Средства областного бюджета</t>
  </si>
  <si>
    <t>Прочие выплаты</t>
  </si>
  <si>
    <t>212</t>
  </si>
  <si>
    <t>221</t>
  </si>
  <si>
    <t>222</t>
  </si>
  <si>
    <t>223</t>
  </si>
  <si>
    <t>224</t>
  </si>
  <si>
    <t>226</t>
  </si>
  <si>
    <t>Пособие по социальной помощи населению</t>
  </si>
  <si>
    <t>262</t>
  </si>
  <si>
    <t>Социальные пособия, выплачиваемые организациями сектора государственного управления</t>
  </si>
  <si>
    <t>263</t>
  </si>
  <si>
    <t>290</t>
  </si>
  <si>
    <t>310</t>
  </si>
  <si>
    <t>340</t>
  </si>
  <si>
    <t>и т.д.</t>
  </si>
  <si>
    <t>3 Средства муниципального бюджета</t>
  </si>
  <si>
    <t>и т.д</t>
  </si>
  <si>
    <t>4 Средства от оказания платных услуг, а так же от иной приносящей доход деятельности</t>
  </si>
  <si>
    <t>03</t>
  </si>
  <si>
    <t>4219900</t>
  </si>
  <si>
    <t>по состоянию на                                                         2012г.</t>
  </si>
  <si>
    <t>Сводная форма  плана финансово-хозяйственной деятельности</t>
  </si>
  <si>
    <t xml:space="preserve">___________________ </t>
  </si>
  <si>
    <t xml:space="preserve"> района</t>
  </si>
  <si>
    <t>средств внебюджетной деятельности</t>
  </si>
  <si>
    <t>Субсидии на выполнение муниципального задания</t>
  </si>
  <si>
    <t>(наименование учреждения)</t>
  </si>
  <si>
    <t>(наименование района)</t>
  </si>
  <si>
    <t xml:space="preserve">Начальнику Отдела образования                           </t>
  </si>
  <si>
    <t>СОГЛАСОВАНО</t>
  </si>
  <si>
    <t>03 000000000000000</t>
  </si>
  <si>
    <t>___________________ Кочетов А.Н.</t>
  </si>
  <si>
    <t>Сумма ВСЕГО 2015</t>
  </si>
  <si>
    <t>приложение №4 к приказу № 906 от "27" декабря 2012  года</t>
  </si>
  <si>
    <t>приложение 5  к приказу № 906  от "27" декабря  2012г.</t>
  </si>
  <si>
    <t>Распределение остатка по КБК</t>
  </si>
  <si>
    <t>Сумма ВСЕГО 2013
(без учета остатка)</t>
  </si>
  <si>
    <t>прогноз 2015 год</t>
  </si>
  <si>
    <t>0211</t>
  </si>
  <si>
    <t>0000</t>
  </si>
  <si>
    <t>0213</t>
  </si>
  <si>
    <t>0221</t>
  </si>
  <si>
    <t>Т.С.Балашова</t>
  </si>
  <si>
    <t>В.Н.Черкасова</t>
  </si>
  <si>
    <t>233-36-47</t>
  </si>
  <si>
    <t>0223</t>
  </si>
  <si>
    <t>9721</t>
  </si>
  <si>
    <t>9730</t>
  </si>
  <si>
    <t>9740</t>
  </si>
  <si>
    <t>0225</t>
  </si>
  <si>
    <t>9028</t>
  </si>
  <si>
    <t>9029</t>
  </si>
  <si>
    <t>9030</t>
  </si>
  <si>
    <t>9031</t>
  </si>
  <si>
    <t>611</t>
  </si>
  <si>
    <t>0310</t>
  </si>
  <si>
    <t>Начальник МКУ "Отдел образования Ворошиловского района города Ростова-на-Дону"</t>
  </si>
  <si>
    <t>_____________________А.А.Пустошкина</t>
  </si>
  <si>
    <t>МБОУ гимназия №118 "Школа мудрости" Ворошиловского района города Ростова-на-Дону</t>
  </si>
  <si>
    <t>344092; г.Ростов-на-Дону; бул.Комарова, 7/3</t>
  </si>
  <si>
    <t>1.  Сведения о деятельсности бюджетного (автономного) учреждения</t>
  </si>
  <si>
    <r>
      <rPr>
        <b/>
        <sz val="12"/>
        <color indexed="8"/>
        <rFont val="Times New Roman"/>
        <family val="1"/>
      </rPr>
      <t>1.1. Цели деятельности учреждения:</t>
    </r>
    <r>
      <rPr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Основной целью деятельности МБОУ является целенаправленный процесс обучения и воспитания детей в интересах личности, общества, государства,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образования. </t>
    </r>
  </si>
  <si>
    <r>
      <rPr>
        <b/>
        <sz val="12"/>
        <color indexed="8"/>
        <rFont val="Times New Roman"/>
        <family val="1"/>
      </rPr>
      <t xml:space="preserve">1.2. Виды деятельности учреждения: </t>
    </r>
    <r>
      <rPr>
        <u val="single"/>
        <sz val="12"/>
        <color indexed="8"/>
        <rFont val="Times New Roman"/>
        <family val="1"/>
      </rPr>
  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программам.</t>
    </r>
  </si>
  <si>
    <t>2. Показатели финансовой деятельности состояния учренждения</t>
  </si>
  <si>
    <t>3. Другая информация, характеризующая деятельсность учреждения:</t>
  </si>
  <si>
    <t>3 . Показатели по поступлениям и выплатам учреждения</t>
  </si>
  <si>
    <t>Т.С. Балашова</t>
  </si>
  <si>
    <t>В.Н. Черкасова</t>
  </si>
  <si>
    <t>Бухгалтер</t>
  </si>
  <si>
    <t>Д.В. Булла</t>
  </si>
  <si>
    <t>612</t>
  </si>
  <si>
    <t>"Английский в песнях и играх"</t>
  </si>
  <si>
    <t>"Английский в сказках"</t>
  </si>
  <si>
    <t>"С английским по свету"</t>
  </si>
  <si>
    <t>"Английский язык в увлекательном чтении и беседах"</t>
  </si>
  <si>
    <t>"Разговорный английский язык в бытовых и деловых ситуациях"</t>
  </si>
  <si>
    <t>"Совершенствуй свой английский. Грамматика и лексика современного английского языка"</t>
  </si>
  <si>
    <t>"Совершенствуй свой английский. Аудирование и говорение"</t>
  </si>
  <si>
    <t>"Китайский язык"</t>
  </si>
  <si>
    <t>"Японский язык"</t>
  </si>
  <si>
    <t>"Занимательная математика"</t>
  </si>
  <si>
    <t>"Детская риторика"</t>
  </si>
  <si>
    <t>"Информатика в играх и задачах"</t>
  </si>
  <si>
    <t>"Избранные вопросы математики"</t>
  </si>
  <si>
    <t>"Увлекательно о серьезной математике"</t>
  </si>
  <si>
    <t>"Знакомтесь: модуль и параметры"</t>
  </si>
  <si>
    <t>"Параметры в курсе матиматики"</t>
  </si>
  <si>
    <t>"Матиматика для поступающих в ВУЗ"</t>
  </si>
  <si>
    <t>"Химия для поступающих в ВУЗ"</t>
  </si>
  <si>
    <t>"Биология для поступающих в ВУЗ"</t>
  </si>
  <si>
    <t>"Занимательная химия"</t>
  </si>
  <si>
    <t>"Физика для поступающих в ВУЗ"</t>
  </si>
  <si>
    <t>"Занимательная физика"</t>
  </si>
  <si>
    <t>"Введение в философию"</t>
  </si>
  <si>
    <t>"Риторика"</t>
  </si>
  <si>
    <t>"Основы стилистики деловой речи"</t>
  </si>
  <si>
    <t>"Тайны текста"</t>
  </si>
  <si>
    <t>"Зарубежная литература стран изучаемых языков"</t>
  </si>
  <si>
    <t>"Диалог религий-диалог культур"</t>
  </si>
  <si>
    <t>"Мы входим в мир прекрасного"</t>
  </si>
  <si>
    <t>"Компьютерная графика и дизайн"</t>
  </si>
  <si>
    <t>"ДПИ студия"</t>
  </si>
  <si>
    <t>"ИЗО студия"</t>
  </si>
  <si>
    <t>"ИЗО и черчения для поступающих в ВУЗ"</t>
  </si>
  <si>
    <t>"Психология"</t>
  </si>
  <si>
    <t>"Театральная студия"</t>
  </si>
  <si>
    <t>"Хоровая студия"</t>
  </si>
  <si>
    <t>"Вокальная студия"</t>
  </si>
  <si>
    <t>"Студия современного танца"</t>
  </si>
  <si>
    <t>"Восточные единоборства"</t>
  </si>
  <si>
    <t>"Комплексная программа развития и воспитания дошкольников в образовательной системе "Школа 2100""</t>
  </si>
  <si>
    <t>"Английский для будущих первоклассников"</t>
  </si>
  <si>
    <t>Балашова Т.С.</t>
  </si>
  <si>
    <t>Черкасова В.Н.</t>
  </si>
  <si>
    <t>"Совершенствуй свой английский. Чтение и письмо"</t>
  </si>
  <si>
    <t>"Русская литература классика и современность"</t>
  </si>
  <si>
    <t>"Русская литература на рубеже ХХ-ХХI вв"</t>
  </si>
  <si>
    <t>Субсидия на реализацию проекта "Всеобуч по плаванию"</t>
  </si>
  <si>
    <t>КТС(установка,восстановление,обслуживание и вывод на пульт центральной охраны)</t>
  </si>
  <si>
    <t>АПС и вывод сигнала на пультт "01"(установка,восстановление и обслуживание)</t>
  </si>
  <si>
    <t>земельный налог</t>
  </si>
  <si>
    <t>налог на имущество</t>
  </si>
  <si>
    <t>прочие работы, услуги</t>
  </si>
  <si>
    <t>НА 2014-2016 год (годы)</t>
  </si>
  <si>
    <t>отчетные данные 2013 года</t>
  </si>
  <si>
    <t>2014 год</t>
  </si>
  <si>
    <t>прогноз 2016 год</t>
  </si>
  <si>
    <t>2.7. Остатачная соимость особо цеенного движимого имущества на 1.12.2013</t>
  </si>
  <si>
    <t>2.6. Остаточная стоимость недвижимого муниципального имущества на 1.12.2013</t>
  </si>
  <si>
    <t xml:space="preserve">2.5. Балансовая стоимость имущества, приобретенного муниципальным бюджетным (автономным) учреждением за счет доходов, полученных от планой и иной приносящей доход деятельсности на 1.12.2013года    </t>
  </si>
  <si>
    <t xml:space="preserve">2.4. Балансовая стоимость особо ценного движимого муниципального имущества на 1.12.2013года   </t>
  </si>
  <si>
    <t xml:space="preserve">2.3. Балансовая стоимость движимого муниципального имущества на 1.12.2013 года  </t>
  </si>
  <si>
    <t xml:space="preserve">2.2. Балансовая стоимость недвижимого имущества на 1.12.2013 года (стоимость имущества приобретенного учреждением за счет доходов, полученных от иной приносящей доход деятельности) </t>
  </si>
  <si>
    <t xml:space="preserve">2.1. Балансовая стоимость недвижимого муниципального имущества на 1.12.2013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</si>
  <si>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>Сумма ВСЕГО 2016</t>
  </si>
  <si>
    <t>0227203</t>
  </si>
  <si>
    <t>0220059</t>
  </si>
  <si>
    <t>3.1 Численность обучающихся в соответствии с утвержденным комплектованием на 01.09.2013: в т.ч.</t>
  </si>
  <si>
    <t>Субвенция на обеспечение государственных гарантий реализации  прав граждан на получение общедоступного и бесплатного дошкольного, начального общего, основного общего, среднего общего образования, в муниципальных общеобразовательных организациях , включая расходы на оплату труда, приобритение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</si>
  <si>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3.3. Численность обучающихся в соответствии с утвержденным комплектованием на 01.09.2013.</t>
  </si>
  <si>
    <t>Пожертвования</t>
  </si>
  <si>
    <t>4 . Показатели по поступлениям и выплатам учреждения</t>
  </si>
  <si>
    <t>Распределение остатка по КОСГУ</t>
  </si>
  <si>
    <t>час/год</t>
  </si>
  <si>
    <t>ИТОГО</t>
  </si>
  <si>
    <t>приложение 5</t>
  </si>
  <si>
    <t>Приложение 2</t>
  </si>
  <si>
    <t>прочие расходы</t>
  </si>
  <si>
    <t xml:space="preserve">2.1. Балансовая стоимость недвижимого муниципального имущества на 1.12.2014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</si>
  <si>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2.2. Балансовая стоимость недвижимого имущества на 1.12.2014 года (стоимость имущества приобретенного учреждением за счет доходов, полученных от иной приносящей доход деятельности) </t>
  </si>
  <si>
    <t xml:space="preserve">2.3. Балансовая стоимость движимого муниципального имущества на 1.12.2014 года  </t>
  </si>
  <si>
    <t xml:space="preserve">2.4. Балансовая стоимость особо ценного движимого муниципального имущества на 1.12.2014года   </t>
  </si>
  <si>
    <t xml:space="preserve">2.5. Балансовая стоимость имущества, приобретенного муниципальным бюджетным (автономным) учреждением за счет доходов, полученных от планой и иной приносящей доход деятельсности на 1.12.2014 года    </t>
  </si>
  <si>
    <t>2.6. Остаточная стоимость недвижимого муниципального имущества на 1.12.2014 года</t>
  </si>
  <si>
    <t>2.7. Остатачная соимость особо ценного движимого имущества на 1.12.2014 года</t>
  </si>
  <si>
    <t>отчетные данные 2014 года</t>
  </si>
  <si>
    <t>2015 год</t>
  </si>
  <si>
    <t>прогноз 2017 год</t>
  </si>
  <si>
    <t>Сумма ВСЕГО 2015
(без учета остатка)</t>
  </si>
  <si>
    <t>Сумма ВСЕГО 2017</t>
  </si>
  <si>
    <t>3.3. Численность обучающихся в соответствии с утвержденным комплектованием на 01.09.2014.</t>
  </si>
  <si>
    <t>3.1 Численность обучающихся в соответствии с утвержденным комплектованием на 01.09.2014: в т.ч.</t>
  </si>
  <si>
    <t>Субсидии на капитальный ремонт основных средст (капитальный ремонт зданий, сооружений, коммуникаций и благоустройство территории (ремонт оборудования не входит))</t>
  </si>
  <si>
    <t>9240</t>
  </si>
  <si>
    <t>9311</t>
  </si>
  <si>
    <t>Субсидии на приобретение оборудования, не включенные в состав субсидии на финансовое обеспечение исполнение МЗ</t>
  </si>
  <si>
    <t>Услуги связи (услуги связи сети интернет)</t>
  </si>
  <si>
    <t>Наименование показателей</t>
  </si>
  <si>
    <r>
      <rPr>
        <b/>
        <sz val="14"/>
        <color indexed="8"/>
        <rFont val="Times New Roman"/>
        <family val="1"/>
      </rPr>
      <t>1.1. Цели деятельности учреждения:</t>
    </r>
    <r>
      <rPr>
        <sz val="14"/>
        <color indexed="10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Основной целью деятельности МБОУ является целенаправленный процесс обучения и воспитания детей в интересах личности, общества, государства,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образования. </t>
    </r>
  </si>
  <si>
    <r>
      <rPr>
        <b/>
        <sz val="14"/>
        <color indexed="8"/>
        <rFont val="Times New Roman"/>
        <family val="1"/>
      </rPr>
      <t xml:space="preserve">1.2. Виды деятельности учреждения: </t>
    </r>
    <r>
      <rPr>
        <u val="single"/>
        <sz val="14"/>
        <color indexed="8"/>
        <rFont val="Times New Roman"/>
        <family val="1"/>
      </rPr>
  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программам.</t>
    </r>
  </si>
  <si>
    <r>
      <t xml:space="preserve">1.3. Перечень платных дополнительных образовательных услуг оказываемых учреждением: </t>
    </r>
    <r>
      <rPr>
        <b/>
        <sz val="14"/>
        <rFont val="Times New Roman"/>
        <family val="1"/>
      </rPr>
      <t xml:space="preserve"> МБОУ гимназия № 118 "Школа мудрости" Ворошиловского района города Ростова-на-Дону в соответствии с перечнем указанным в постановлении Администрации города Ростова-на-Дону</t>
    </r>
  </si>
  <si>
    <t>"____"__________________201___г</t>
  </si>
  <si>
    <t>___________________ Т.С.Балашова</t>
  </si>
  <si>
    <t>НА 2015-2017 год (годы)</t>
  </si>
  <si>
    <t>9922</t>
  </si>
  <si>
    <t>0228378</t>
  </si>
  <si>
    <t>9921</t>
  </si>
  <si>
    <t>Субсидии на возведение объектов некапитального характера</t>
  </si>
  <si>
    <t>Субсидии на работы по присоединению к сетям инженерно-технического обеспечения, по увеличению потребляемой мощности</t>
  </si>
  <si>
    <t>приложение 1  к плану финансово-хозяйственной деятельности на 2015-2017 годы</t>
  </si>
  <si>
    <t>Прочие работы, услуги</t>
  </si>
  <si>
    <t>Расходы, в части исполнения лимитных карт по теплу</t>
  </si>
  <si>
    <t>Расходы, в части исполнения лимитных карт по электроэнергии</t>
  </si>
  <si>
    <t>Расходы, в части исполнения лимитных карт по воде</t>
  </si>
  <si>
    <t>Прочие увеличение стоимости материальных запасов</t>
  </si>
  <si>
    <t>Субсидии на приобретение молока и кисломолочных продуктов обучающимся 1-4 классов</t>
  </si>
  <si>
    <t>0227378</t>
  </si>
  <si>
    <t>Субсидии на осуществление строительного контроля, включая авторский надзор за капитальным ремонтом объектов капитального строительства</t>
  </si>
  <si>
    <t>9021</t>
  </si>
  <si>
    <t>9026</t>
  </si>
  <si>
    <t xml:space="preserve">Субсидии на проектные и изыскательские работы в целях разработки проектно-сметной документации на проектно-сметную документацию для капитального ремонта объектов и ее экспертизу </t>
  </si>
  <si>
    <t>9956</t>
  </si>
  <si>
    <t>Субсидии на  разработку специальных технических условий по пожарной безопасности для модульных садов</t>
  </si>
  <si>
    <t>____________________ Т.С. Балашова</t>
  </si>
  <si>
    <t>_____________________ И.Ю. Микова</t>
  </si>
  <si>
    <t>9962</t>
  </si>
  <si>
    <t>Начальник МКУ "Отдел образования Ворошиловского                                                          района города Ростова-на-Дону"</t>
  </si>
  <si>
    <t>Согласовано                                                                                       Начальник МКУ "Отдела образования Ворошиловского района города                                   Ростова-на-Дону"</t>
  </si>
  <si>
    <t>И.Ю.Микова</t>
  </si>
  <si>
    <t>0229010</t>
  </si>
  <si>
    <t xml:space="preserve">Руководитель МБОУ "Гимназия № 118"                                             </t>
  </si>
  <si>
    <t>муниципальное бюджетное общеобразовательное учреждение города Ростова-на-Дону "Гимназия №118"</t>
  </si>
  <si>
    <r>
      <t xml:space="preserve">1.3. Перечень платных дополнительных образовательных услуг оказываемых учреждением: </t>
    </r>
    <r>
      <rPr>
        <b/>
        <sz val="12"/>
        <rFont val="Times New Roman"/>
        <family val="1"/>
      </rPr>
      <t xml:space="preserve"> муниципальное бюджетное общеобразовательное учреждение города Ростова-на-Дону "Гимназия №118" в соответствии с перечнем указанным в постановлении Администрации города Ростова-на-Дону</t>
    </r>
  </si>
  <si>
    <t>Утверждаю                                                                    Директор МБОУ "Гимназия № 118"</t>
  </si>
  <si>
    <t>Изменения плана финансово-хозяйственной деятельности на 2015- 2017 годы по   МБОУ "Гимназия № 118"</t>
  </si>
  <si>
    <t>по состоянию на 31.12.2015</t>
  </si>
  <si>
    <t>31.12.2015г</t>
  </si>
  <si>
    <t>9927</t>
  </si>
  <si>
    <t xml:space="preserve">Субсидии на приобретение материальных запасов, не включенных в состав субсидий на финансовое обеспечение муниципального задания    </t>
  </si>
  <si>
    <t xml:space="preserve">Субсидии на проектные и изыскательские работы в целях разработки проектно-сметной документации на проектно-сметную документацию для капитального ремонта объектов </t>
  </si>
  <si>
    <t xml:space="preserve">Субсидии для  обеспечение дополнительным питанием обучающихся 1-4 классов в части бесплатного предоставления молока и кисломолочных продуктов                    </t>
  </si>
  <si>
    <t xml:space="preserve">Субсидии на приобретение материальных запасов, не включенных в состав субсидий на финансовое обеспечение муниципального задания </t>
  </si>
  <si>
    <t>по состоянию на 31.12.2015г.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</si>
</sst>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_р_._-;\-* #,##0.00_р_._-;_-* &quot;-&quot;?_р_._-;_-@_-"/>
    <numFmt numFmtId="166" formatCode="#,##0.00_ ;\-#,##0.00\ "/>
    <numFmt numFmtId="167" formatCode="#,##0.000"/>
    <numFmt numFmtId="168" formatCode="0.00000"/>
    <numFmt numFmtId="169" formatCode="0.0000"/>
    <numFmt numFmtId="170" formatCode="0.000"/>
    <numFmt numFmtId="171" formatCode="0.0"/>
    <numFmt numFmtId="172" formatCode="[$-FC19]d\ mmmm\ yyyy\ &quot;г.&quot;"/>
    <numFmt numFmtId="173" formatCode="#,##0.0000"/>
    <numFmt numFmtId="174" formatCode="#,##0.00000"/>
    <numFmt numFmtId="175" formatCode="#,##0.000000"/>
    <numFmt numFmtId="176" formatCode="#,##0.00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10"/>
      <name val="Times New Roman"/>
      <family val="1"/>
    </font>
    <font>
      <u val="single"/>
      <sz val="14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</font>
    <font>
      <i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721">
    <xf numFmtId="0" fontId="0" fillId="0" borderId="0" xfId="0" applyFont="1" applyAlignment="1">
      <alignment/>
    </xf>
    <xf numFmtId="0" fontId="75" fillId="0" borderId="0" xfId="0" applyFont="1" applyAlignment="1">
      <alignment wrapText="1"/>
    </xf>
    <xf numFmtId="0" fontId="75" fillId="0" borderId="10" xfId="0" applyFont="1" applyBorder="1" applyAlignment="1">
      <alignment wrapText="1"/>
    </xf>
    <xf numFmtId="49" fontId="75" fillId="0" borderId="0" xfId="0" applyNumberFormat="1" applyFont="1" applyAlignment="1">
      <alignment horizontal="center" wrapText="1"/>
    </xf>
    <xf numFmtId="0" fontId="76" fillId="0" borderId="0" xfId="0" applyFont="1" applyAlignment="1">
      <alignment wrapText="1"/>
    </xf>
    <xf numFmtId="0" fontId="75" fillId="0" borderId="0" xfId="0" applyFont="1" applyBorder="1" applyAlignment="1">
      <alignment wrapText="1"/>
    </xf>
    <xf numFmtId="49" fontId="75" fillId="0" borderId="10" xfId="0" applyNumberFormat="1" applyFont="1" applyBorder="1" applyAlignment="1">
      <alignment horizontal="center" vertical="center" wrapText="1"/>
    </xf>
    <xf numFmtId="49" fontId="75" fillId="0" borderId="10" xfId="0" applyNumberFormat="1" applyFont="1" applyBorder="1" applyAlignment="1">
      <alignment horizontal="center" wrapText="1"/>
    </xf>
    <xf numFmtId="49" fontId="75" fillId="0" borderId="0" xfId="0" applyNumberFormat="1" applyFont="1" applyAlignment="1">
      <alignment wrapText="1"/>
    </xf>
    <xf numFmtId="0" fontId="75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0" fontId="77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75" fillId="33" borderId="0" xfId="0" applyFont="1" applyFill="1" applyAlignment="1">
      <alignment wrapText="1"/>
    </xf>
    <xf numFmtId="0" fontId="75" fillId="0" borderId="0" xfId="0" applyFont="1" applyAlignment="1" applyProtection="1">
      <alignment wrapText="1"/>
      <protection locked="0"/>
    </xf>
    <xf numFmtId="49" fontId="75" fillId="0" borderId="0" xfId="0" applyNumberFormat="1" applyFont="1" applyAlignment="1" applyProtection="1">
      <alignment horizontal="center" wrapText="1"/>
      <protection locked="0"/>
    </xf>
    <xf numFmtId="0" fontId="75" fillId="0" borderId="0" xfId="0" applyFont="1" applyBorder="1" applyAlignment="1" applyProtection="1">
      <alignment wrapText="1"/>
      <protection locked="0"/>
    </xf>
    <xf numFmtId="49" fontId="75" fillId="0" borderId="0" xfId="0" applyNumberFormat="1" applyFont="1" applyBorder="1" applyAlignment="1" applyProtection="1">
      <alignment wrapText="1"/>
      <protection locked="0"/>
    </xf>
    <xf numFmtId="0" fontId="75" fillId="0" borderId="11" xfId="0" applyFont="1" applyBorder="1" applyAlignment="1" applyProtection="1">
      <alignment wrapText="1"/>
      <protection locked="0"/>
    </xf>
    <xf numFmtId="49" fontId="75" fillId="0" borderId="11" xfId="0" applyNumberFormat="1" applyFont="1" applyBorder="1" applyAlignment="1" applyProtection="1">
      <alignment horizontal="center" wrapText="1"/>
      <protection locked="0"/>
    </xf>
    <xf numFmtId="49" fontId="75" fillId="0" borderId="0" xfId="0" applyNumberFormat="1" applyFont="1" applyBorder="1" applyAlignment="1" applyProtection="1">
      <alignment horizontal="center" wrapText="1"/>
      <protection locked="0"/>
    </xf>
    <xf numFmtId="49" fontId="75" fillId="0" borderId="12" xfId="0" applyNumberFormat="1" applyFont="1" applyBorder="1" applyAlignment="1" applyProtection="1">
      <alignment horizontal="center" wrapText="1"/>
      <protection locked="0"/>
    </xf>
    <xf numFmtId="0" fontId="75" fillId="0" borderId="12" xfId="0" applyFont="1" applyBorder="1" applyAlignment="1" applyProtection="1">
      <alignment horizontal="center" wrapText="1"/>
      <protection locked="0"/>
    </xf>
    <xf numFmtId="0" fontId="75" fillId="0" borderId="0" xfId="0" applyFont="1" applyAlignment="1" applyProtection="1">
      <alignment horizontal="left" wrapText="1"/>
      <protection locked="0"/>
    </xf>
    <xf numFmtId="0" fontId="76" fillId="0" borderId="0" xfId="0" applyFont="1" applyAlignment="1" applyProtection="1">
      <alignment horizontal="center" wrapText="1"/>
      <protection locked="0"/>
    </xf>
    <xf numFmtId="0" fontId="75" fillId="0" borderId="0" xfId="0" applyFont="1" applyBorder="1" applyAlignment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75" fillId="0" borderId="0" xfId="0" applyNumberFormat="1" applyFont="1" applyBorder="1" applyAlignment="1" applyProtection="1">
      <alignment horizontal="center" wrapText="1"/>
      <protection locked="0"/>
    </xf>
    <xf numFmtId="0" fontId="75" fillId="0" borderId="0" xfId="0" applyFont="1" applyBorder="1" applyAlignment="1">
      <alignment horizontal="center" wrapText="1"/>
    </xf>
    <xf numFmtId="0" fontId="75" fillId="0" borderId="10" xfId="0" applyFont="1" applyBorder="1" applyAlignment="1">
      <alignment horizontal="center" vertical="center" wrapText="1"/>
    </xf>
    <xf numFmtId="0" fontId="78" fillId="0" borderId="0" xfId="0" applyFont="1" applyAlignment="1">
      <alignment wrapText="1"/>
    </xf>
    <xf numFmtId="4" fontId="78" fillId="0" borderId="0" xfId="0" applyNumberFormat="1" applyFont="1" applyAlignment="1">
      <alignment horizontal="right" wrapText="1"/>
    </xf>
    <xf numFmtId="0" fontId="79" fillId="0" borderId="0" xfId="0" applyFont="1" applyAlignment="1">
      <alignment wrapText="1"/>
    </xf>
    <xf numFmtId="0" fontId="78" fillId="0" borderId="0" xfId="0" applyFont="1" applyAlignment="1">
      <alignment horizontal="left" wrapText="1"/>
    </xf>
    <xf numFmtId="4" fontId="80" fillId="0" borderId="0" xfId="0" applyNumberFormat="1" applyFont="1" applyAlignment="1">
      <alignment horizontal="right" wrapText="1"/>
    </xf>
    <xf numFmtId="4" fontId="78" fillId="0" borderId="10" xfId="0" applyNumberFormat="1" applyFont="1" applyBorder="1" applyAlignment="1">
      <alignment horizontal="center" vertical="center" wrapText="1"/>
    </xf>
    <xf numFmtId="4" fontId="78" fillId="0" borderId="10" xfId="0" applyNumberFormat="1" applyFont="1" applyBorder="1" applyAlignment="1">
      <alignment horizontal="right" wrapText="1"/>
    </xf>
    <xf numFmtId="49" fontId="78" fillId="10" borderId="10" xfId="0" applyNumberFormat="1" applyFont="1" applyFill="1" applyBorder="1" applyAlignment="1">
      <alignment wrapText="1"/>
    </xf>
    <xf numFmtId="4" fontId="78" fillId="10" borderId="10" xfId="0" applyNumberFormat="1" applyFont="1" applyFill="1" applyBorder="1" applyAlignment="1">
      <alignment horizontal="right" wrapText="1"/>
    </xf>
    <xf numFmtId="49" fontId="78" fillId="9" borderId="10" xfId="0" applyNumberFormat="1" applyFont="1" applyFill="1" applyBorder="1" applyAlignment="1">
      <alignment wrapText="1"/>
    </xf>
    <xf numFmtId="4" fontId="78" fillId="9" borderId="10" xfId="0" applyNumberFormat="1" applyFont="1" applyFill="1" applyBorder="1" applyAlignment="1">
      <alignment horizontal="right" wrapText="1"/>
    </xf>
    <xf numFmtId="49" fontId="80" fillId="0" borderId="10" xfId="0" applyNumberFormat="1" applyFont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49" fontId="78" fillId="33" borderId="10" xfId="0" applyNumberFormat="1" applyFont="1" applyFill="1" applyBorder="1" applyAlignment="1">
      <alignment wrapText="1"/>
    </xf>
    <xf numFmtId="4" fontId="78" fillId="33" borderId="10" xfId="0" applyNumberFormat="1" applyFont="1" applyFill="1" applyBorder="1" applyAlignment="1">
      <alignment horizontal="right" wrapText="1"/>
    </xf>
    <xf numFmtId="0" fontId="78" fillId="33" borderId="0" xfId="0" applyFont="1" applyFill="1" applyAlignment="1">
      <alignment wrapText="1"/>
    </xf>
    <xf numFmtId="49" fontId="78" fillId="0" borderId="10" xfId="0" applyNumberFormat="1" applyFont="1" applyBorder="1" applyAlignment="1">
      <alignment horizontal="center" vertical="center" wrapText="1"/>
    </xf>
    <xf numFmtId="49" fontId="78" fillId="33" borderId="10" xfId="0" applyNumberFormat="1" applyFont="1" applyFill="1" applyBorder="1" applyAlignment="1">
      <alignment horizontal="center" vertical="center" wrapText="1"/>
    </xf>
    <xf numFmtId="49" fontId="78" fillId="9" borderId="10" xfId="0" applyNumberFormat="1" applyFont="1" applyFill="1" applyBorder="1" applyAlignment="1">
      <alignment horizontal="center" wrapText="1"/>
    </xf>
    <xf numFmtId="49" fontId="80" fillId="0" borderId="10" xfId="0" applyNumberFormat="1" applyFont="1" applyBorder="1" applyAlignment="1">
      <alignment horizontal="center" wrapText="1"/>
    </xf>
    <xf numFmtId="4" fontId="80" fillId="0" borderId="10" xfId="0" applyNumberFormat="1" applyFont="1" applyBorder="1" applyAlignment="1">
      <alignment horizontal="right" wrapText="1"/>
    </xf>
    <xf numFmtId="0" fontId="80" fillId="0" borderId="0" xfId="0" applyFont="1" applyAlignment="1">
      <alignment wrapText="1"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78" fillId="0" borderId="10" xfId="0" applyNumberFormat="1" applyFont="1" applyBorder="1" applyAlignment="1">
      <alignment horizontal="center" wrapText="1"/>
    </xf>
    <xf numFmtId="49" fontId="78" fillId="0" borderId="0" xfId="0" applyNumberFormat="1" applyFont="1" applyAlignment="1">
      <alignment horizontal="center" wrapText="1"/>
    </xf>
    <xf numFmtId="4" fontId="78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49" fontId="78" fillId="0" borderId="0" xfId="0" applyNumberFormat="1" applyFont="1" applyBorder="1" applyAlignment="1">
      <alignment wrapText="1"/>
    </xf>
    <xf numFmtId="49" fontId="78" fillId="0" borderId="0" xfId="0" applyNumberFormat="1" applyFont="1" applyAlignment="1">
      <alignment wrapText="1"/>
    </xf>
    <xf numFmtId="0" fontId="75" fillId="0" borderId="0" xfId="0" applyFont="1" applyBorder="1" applyAlignment="1">
      <alignment horizontal="center" wrapText="1"/>
    </xf>
    <xf numFmtId="4" fontId="78" fillId="0" borderId="10" xfId="0" applyNumberFormat="1" applyFont="1" applyBorder="1" applyAlignment="1">
      <alignment horizontal="center" vertical="center" wrapText="1"/>
    </xf>
    <xf numFmtId="0" fontId="80" fillId="0" borderId="0" xfId="0" applyFont="1" applyAlignment="1">
      <alignment horizontal="center" wrapText="1"/>
    </xf>
    <xf numFmtId="0" fontId="80" fillId="0" borderId="0" xfId="0" applyFont="1" applyBorder="1" applyAlignment="1">
      <alignment horizontal="center" wrapText="1"/>
    </xf>
    <xf numFmtId="4" fontId="78" fillId="0" borderId="11" xfId="0" applyNumberFormat="1" applyFont="1" applyBorder="1" applyAlignment="1">
      <alignment horizontal="right" wrapText="1"/>
    </xf>
    <xf numFmtId="49" fontId="78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4" fontId="78" fillId="0" borderId="12" xfId="0" applyNumberFormat="1" applyFont="1" applyBorder="1" applyAlignment="1">
      <alignment horizontal="right" wrapText="1"/>
    </xf>
    <xf numFmtId="49" fontId="78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49" fontId="78" fillId="0" borderId="0" xfId="0" applyNumberFormat="1" applyFont="1" applyBorder="1" applyAlignment="1">
      <alignment horizontal="center" wrapText="1"/>
    </xf>
    <xf numFmtId="3" fontId="9" fillId="0" borderId="10" xfId="0" applyNumberFormat="1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right" vertical="center" wrapText="1"/>
      <protection locked="0"/>
    </xf>
    <xf numFmtId="9" fontId="9" fillId="0" borderId="10" xfId="0" applyNumberFormat="1" applyFont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 applyProtection="1">
      <alignment horizontal="right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wrapText="1"/>
    </xf>
    <xf numFmtId="0" fontId="9" fillId="0" borderId="0" xfId="0" applyFont="1" applyAlignment="1">
      <alignment horizontal="left" wrapText="1"/>
    </xf>
    <xf numFmtId="49" fontId="9" fillId="0" borderId="0" xfId="0" applyNumberFormat="1" applyFont="1" applyAlignment="1">
      <alignment wrapText="1"/>
    </xf>
    <xf numFmtId="49" fontId="7" fillId="0" borderId="10" xfId="53" applyNumberFormat="1" applyFont="1" applyBorder="1" applyAlignment="1">
      <alignment horizontal="center" vertical="center" wrapText="1"/>
      <protection/>
    </xf>
    <xf numFmtId="164" fontId="10" fillId="0" borderId="10" xfId="0" applyNumberFormat="1" applyFont="1" applyBorder="1" applyAlignment="1">
      <alignment horizontal="center" vertical="center" wrapText="1"/>
    </xf>
    <xf numFmtId="14" fontId="23" fillId="0" borderId="0" xfId="0" applyNumberFormat="1" applyFont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43" fontId="9" fillId="0" borderId="0" xfId="60" applyFont="1" applyBorder="1" applyAlignment="1">
      <alignment wrapText="1"/>
    </xf>
    <xf numFmtId="43" fontId="9" fillId="0" borderId="0" xfId="60" applyFont="1" applyAlignment="1">
      <alignment wrapText="1"/>
    </xf>
    <xf numFmtId="43" fontId="9" fillId="0" borderId="0" xfId="60" applyFont="1" applyAlignment="1">
      <alignment horizontal="center" wrapText="1"/>
    </xf>
    <xf numFmtId="43" fontId="9" fillId="0" borderId="0" xfId="60" applyFont="1" applyAlignment="1">
      <alignment horizontal="center" vertical="center" wrapText="1"/>
    </xf>
    <xf numFmtId="43" fontId="9" fillId="0" borderId="0" xfId="60" applyFont="1" applyAlignment="1">
      <alignment vertical="center" wrapText="1"/>
    </xf>
    <xf numFmtId="43" fontId="9" fillId="0" borderId="0" xfId="60" applyFont="1" applyBorder="1" applyAlignment="1">
      <alignment vertical="center" wrapText="1"/>
    </xf>
    <xf numFmtId="43" fontId="9" fillId="0" borderId="0" xfId="60" applyFont="1" applyBorder="1" applyAlignment="1">
      <alignment horizontal="center" vertical="center" wrapText="1"/>
    </xf>
    <xf numFmtId="3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78" fillId="0" borderId="0" xfId="0" applyFont="1" applyAlignment="1">
      <alignment vertical="center" wrapText="1"/>
    </xf>
    <xf numFmtId="49" fontId="78" fillId="0" borderId="0" xfId="0" applyNumberFormat="1" applyFont="1" applyAlignment="1">
      <alignment horizontal="center" vertical="center" wrapText="1"/>
    </xf>
    <xf numFmtId="49" fontId="78" fillId="0" borderId="0" xfId="0" applyNumberFormat="1" applyFont="1" applyAlignment="1">
      <alignment vertical="center" wrapText="1"/>
    </xf>
    <xf numFmtId="49" fontId="12" fillId="0" borderId="12" xfId="0" applyNumberFormat="1" applyFont="1" applyBorder="1" applyAlignment="1">
      <alignment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9" fontId="9" fillId="0" borderId="0" xfId="0" applyNumberFormat="1" applyFont="1" applyBorder="1" applyAlignment="1" applyProtection="1">
      <alignment horizontal="right" vertical="center" wrapText="1"/>
      <protection locked="0"/>
    </xf>
    <xf numFmtId="3" fontId="9" fillId="0" borderId="0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3" fontId="9" fillId="0" borderId="0" xfId="0" applyNumberFormat="1" applyFont="1" applyAlignment="1" applyProtection="1">
      <alignment vertical="center" wrapText="1"/>
      <protection locked="0"/>
    </xf>
    <xf numFmtId="14" fontId="12" fillId="0" borderId="0" xfId="0" applyNumberFormat="1" applyFont="1" applyAlignment="1" applyProtection="1">
      <alignment vertical="center" wrapText="1"/>
      <protection locked="0"/>
    </xf>
    <xf numFmtId="49" fontId="9" fillId="0" borderId="0" xfId="0" applyNumberFormat="1" applyFont="1" applyAlignment="1" applyProtection="1">
      <alignment vertical="center" wrapText="1"/>
      <protection locked="0"/>
    </xf>
    <xf numFmtId="0" fontId="81" fillId="0" borderId="0" xfId="0" applyFont="1" applyAlignment="1" applyProtection="1">
      <alignment vertical="center" wrapText="1"/>
      <protection locked="0"/>
    </xf>
    <xf numFmtId="3" fontId="81" fillId="0" borderId="0" xfId="0" applyNumberFormat="1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14" fontId="9" fillId="0" borderId="10" xfId="0" applyNumberFormat="1" applyFont="1" applyBorder="1" applyAlignment="1" applyProtection="1">
      <alignment vertical="center" wrapText="1"/>
      <protection locked="0"/>
    </xf>
    <xf numFmtId="49" fontId="10" fillId="0" borderId="10" xfId="0" applyNumberFormat="1" applyFont="1" applyBorder="1" applyAlignment="1" applyProtection="1">
      <alignment vertical="center" wrapText="1"/>
      <protection locked="0"/>
    </xf>
    <xf numFmtId="4" fontId="10" fillId="0" borderId="10" xfId="0" applyNumberFormat="1" applyFont="1" applyBorder="1" applyAlignment="1" applyProtection="1">
      <alignment vertical="center" wrapText="1"/>
      <protection locked="0"/>
    </xf>
    <xf numFmtId="49" fontId="9" fillId="0" borderId="10" xfId="0" applyNumberFormat="1" applyFont="1" applyBorder="1" applyAlignment="1" applyProtection="1">
      <alignment vertical="center" wrapText="1"/>
      <protection locked="0"/>
    </xf>
    <xf numFmtId="4" fontId="9" fillId="0" borderId="10" xfId="0" applyNumberFormat="1" applyFont="1" applyBorder="1" applyAlignment="1" applyProtection="1">
      <alignment vertical="center" wrapText="1"/>
      <protection locked="0"/>
    </xf>
    <xf numFmtId="49" fontId="9" fillId="34" borderId="10" xfId="0" applyNumberFormat="1" applyFont="1" applyFill="1" applyBorder="1" applyAlignment="1" applyProtection="1">
      <alignment vertical="center" wrapText="1"/>
      <protection locked="0"/>
    </xf>
    <xf numFmtId="4" fontId="10" fillId="34" borderId="10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Border="1" applyAlignment="1" applyProtection="1">
      <alignment vertical="center" wrapText="1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49" fontId="10" fillId="34" borderId="1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" fontId="9" fillId="0" borderId="0" xfId="0" applyNumberFormat="1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3" fontId="9" fillId="0" borderId="0" xfId="0" applyNumberFormat="1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49" fontId="9" fillId="0" borderId="11" xfId="0" applyNumberFormat="1" applyFont="1" applyBorder="1" applyAlignment="1" applyProtection="1">
      <alignment vertical="center" wrapText="1"/>
      <protection locked="0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3" fontId="9" fillId="0" borderId="11" xfId="0" applyNumberFormat="1" applyFont="1" applyBorder="1" applyAlignment="1" applyProtection="1">
      <alignment vertical="center" wrapText="1"/>
      <protection locked="0"/>
    </xf>
    <xf numFmtId="14" fontId="12" fillId="0" borderId="0" xfId="0" applyNumberFormat="1" applyFont="1" applyAlignment="1" applyProtection="1">
      <alignment horizontal="left" vertical="center" wrapText="1"/>
      <protection locked="0"/>
    </xf>
    <xf numFmtId="4" fontId="10" fillId="0" borderId="10" xfId="0" applyNumberFormat="1" applyFont="1" applyBorder="1" applyAlignment="1" applyProtection="1">
      <alignment horizontal="right" vertical="center" wrapText="1"/>
      <protection locked="0"/>
    </xf>
    <xf numFmtId="4" fontId="9" fillId="0" borderId="10" xfId="0" applyNumberFormat="1" applyFont="1" applyBorder="1" applyAlignment="1" applyProtection="1">
      <alignment horizontal="right" vertical="center" wrapText="1"/>
      <protection locked="0"/>
    </xf>
    <xf numFmtId="167" fontId="9" fillId="0" borderId="0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 applyProtection="1">
      <alignment horizontal="center" vertical="center" wrapText="1"/>
      <protection locked="0"/>
    </xf>
    <xf numFmtId="9" fontId="16" fillId="0" borderId="17" xfId="0" applyNumberFormat="1" applyFont="1" applyBorder="1" applyAlignment="1" applyProtection="1">
      <alignment vertical="center" wrapText="1"/>
      <protection locked="0"/>
    </xf>
    <xf numFmtId="9" fontId="16" fillId="0" borderId="0" xfId="0" applyNumberFormat="1" applyFont="1" applyBorder="1" applyAlignment="1" applyProtection="1">
      <alignment vertical="center" wrapText="1"/>
      <protection locked="0"/>
    </xf>
    <xf numFmtId="9" fontId="16" fillId="0" borderId="10" xfId="0" applyNumberFormat="1" applyFont="1" applyBorder="1" applyAlignment="1" applyProtection="1">
      <alignment vertical="center" wrapText="1"/>
      <protection locked="0"/>
    </xf>
    <xf numFmtId="4" fontId="9" fillId="0" borderId="0" xfId="0" applyNumberFormat="1" applyFont="1" applyAlignment="1" applyProtection="1">
      <alignment vertical="center" wrapText="1"/>
      <protection locked="0"/>
    </xf>
    <xf numFmtId="49" fontId="78" fillId="0" borderId="10" xfId="0" applyNumberFormat="1" applyFont="1" applyBorder="1" applyAlignment="1">
      <alignment horizontal="center" vertical="center" wrapText="1"/>
    </xf>
    <xf numFmtId="0" fontId="80" fillId="0" borderId="0" xfId="0" applyFont="1" applyAlignment="1">
      <alignment vertical="center" wrapText="1"/>
    </xf>
    <xf numFmtId="0" fontId="78" fillId="0" borderId="0" xfId="0" applyFont="1" applyAlignment="1">
      <alignment horizontal="left" vertical="center" wrapText="1"/>
    </xf>
    <xf numFmtId="0" fontId="78" fillId="0" borderId="0" xfId="0" applyFont="1" applyBorder="1" applyAlignment="1">
      <alignment vertical="center" wrapText="1"/>
    </xf>
    <xf numFmtId="0" fontId="82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80" fillId="0" borderId="0" xfId="0" applyFont="1" applyBorder="1" applyAlignment="1">
      <alignment vertical="center" wrapText="1"/>
    </xf>
    <xf numFmtId="0" fontId="80" fillId="0" borderId="0" xfId="0" applyFont="1" applyFill="1" applyBorder="1" applyAlignment="1">
      <alignment horizontal="center" vertical="center" wrapText="1"/>
    </xf>
    <xf numFmtId="49" fontId="80" fillId="0" borderId="0" xfId="0" applyNumberFormat="1" applyFont="1" applyFill="1" applyBorder="1" applyAlignment="1">
      <alignment horizontal="center" vertical="center" wrapText="1"/>
    </xf>
    <xf numFmtId="165" fontId="80" fillId="0" borderId="0" xfId="0" applyNumberFormat="1" applyFont="1" applyFill="1" applyBorder="1" applyAlignment="1">
      <alignment horizontal="right" vertical="center" wrapText="1"/>
    </xf>
    <xf numFmtId="0" fontId="78" fillId="0" borderId="0" xfId="0" applyFont="1" applyBorder="1" applyAlignment="1" applyProtection="1">
      <alignment vertical="center" wrapText="1"/>
      <protection locked="0"/>
    </xf>
    <xf numFmtId="0" fontId="78" fillId="0" borderId="0" xfId="0" applyFont="1" applyAlignment="1" applyProtection="1">
      <alignment vertical="center" wrapText="1"/>
      <protection locked="0"/>
    </xf>
    <xf numFmtId="0" fontId="78" fillId="0" borderId="0" xfId="0" applyFont="1" applyAlignment="1" applyProtection="1">
      <alignment horizontal="left" vertical="center" wrapText="1"/>
      <protection locked="0"/>
    </xf>
    <xf numFmtId="49" fontId="78" fillId="0" borderId="0" xfId="0" applyNumberFormat="1" applyFont="1" applyBorder="1" applyAlignment="1" applyProtection="1">
      <alignment vertical="center" wrapText="1"/>
      <protection locked="0"/>
    </xf>
    <xf numFmtId="3" fontId="25" fillId="0" borderId="10" xfId="0" applyNumberFormat="1" applyFont="1" applyBorder="1" applyAlignment="1" applyProtection="1">
      <alignment vertical="center" wrapText="1"/>
      <protection locked="0"/>
    </xf>
    <xf numFmtId="0" fontId="31" fillId="0" borderId="10" xfId="0" applyFont="1" applyBorder="1" applyAlignment="1" applyProtection="1">
      <alignment vertical="center" wrapText="1"/>
      <protection locked="0"/>
    </xf>
    <xf numFmtId="0" fontId="25" fillId="0" borderId="10" xfId="0" applyFont="1" applyBorder="1" applyAlignment="1" applyProtection="1">
      <alignment vertical="center" wrapText="1"/>
      <protection locked="0"/>
    </xf>
    <xf numFmtId="0" fontId="25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right" vertical="center" wrapText="1"/>
      <protection locked="0"/>
    </xf>
    <xf numFmtId="9" fontId="25" fillId="0" borderId="10" xfId="0" applyNumberFormat="1" applyFont="1" applyBorder="1" applyAlignment="1" applyProtection="1">
      <alignment horizontal="right" vertical="center" wrapText="1"/>
      <protection locked="0"/>
    </xf>
    <xf numFmtId="3" fontId="25" fillId="0" borderId="10" xfId="0" applyNumberFormat="1" applyFont="1" applyBorder="1" applyAlignment="1" applyProtection="1">
      <alignment horizontal="center" vertical="center" wrapText="1"/>
      <protection locked="0"/>
    </xf>
    <xf numFmtId="3" fontId="25" fillId="0" borderId="10" xfId="0" applyNumberFormat="1" applyFont="1" applyBorder="1" applyAlignment="1" applyProtection="1">
      <alignment horizontal="right" vertical="center" wrapText="1"/>
      <protection locked="0"/>
    </xf>
    <xf numFmtId="49" fontId="25" fillId="0" borderId="10" xfId="0" applyNumberFormat="1" applyFont="1" applyBorder="1" applyAlignment="1" applyProtection="1">
      <alignment horizontal="center" vertical="center" wrapText="1"/>
      <protection locked="0"/>
    </xf>
    <xf numFmtId="49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80" fillId="0" borderId="18" xfId="0" applyFont="1" applyFill="1" applyBorder="1" applyAlignment="1">
      <alignment horizontal="left" vertical="center" wrapText="1"/>
    </xf>
    <xf numFmtId="14" fontId="76" fillId="0" borderId="11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right" vertical="center"/>
    </xf>
    <xf numFmtId="4" fontId="78" fillId="0" borderId="10" xfId="0" applyNumberFormat="1" applyFont="1" applyBorder="1" applyAlignment="1">
      <alignment horizontal="right" vertical="center" wrapText="1"/>
    </xf>
    <xf numFmtId="4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49" fontId="78" fillId="0" borderId="10" xfId="60" applyNumberFormat="1" applyFont="1" applyBorder="1" applyAlignment="1">
      <alignment horizontal="center" vertical="center" wrapText="1"/>
    </xf>
    <xf numFmtId="4" fontId="80" fillId="0" borderId="14" xfId="0" applyNumberFormat="1" applyFont="1" applyBorder="1" applyAlignment="1">
      <alignment horizontal="right" vertical="center" wrapText="1"/>
    </xf>
    <xf numFmtId="4" fontId="78" fillId="0" borderId="19" xfId="0" applyNumberFormat="1" applyFont="1" applyBorder="1" applyAlignment="1">
      <alignment horizontal="right" vertical="center" wrapText="1"/>
    </xf>
    <xf numFmtId="4" fontId="80" fillId="0" borderId="18" xfId="60" applyNumberFormat="1" applyFont="1" applyFill="1" applyBorder="1" applyAlignment="1">
      <alignment horizontal="right" vertical="center" wrapText="1"/>
    </xf>
    <xf numFmtId="0" fontId="83" fillId="0" borderId="0" xfId="0" applyFont="1" applyAlignment="1">
      <alignment vertical="center" wrapText="1"/>
    </xf>
    <xf numFmtId="4" fontId="6" fillId="0" borderId="0" xfId="0" applyNumberFormat="1" applyFont="1" applyAlignment="1">
      <alignment horizontal="right" vertical="center" wrapText="1"/>
    </xf>
    <xf numFmtId="0" fontId="34" fillId="0" borderId="0" xfId="0" applyFont="1" applyBorder="1" applyAlignment="1">
      <alignment vertical="center" wrapText="1"/>
    </xf>
    <xf numFmtId="4" fontId="35" fillId="0" borderId="0" xfId="0" applyNumberFormat="1" applyFont="1" applyAlignment="1">
      <alignment horizontal="right" vertical="center" wrapText="1"/>
    </xf>
    <xf numFmtId="0" fontId="84" fillId="0" borderId="0" xfId="0" applyFont="1" applyAlignment="1">
      <alignment vertical="center" wrapText="1"/>
    </xf>
    <xf numFmtId="49" fontId="83" fillId="0" borderId="10" xfId="0" applyNumberFormat="1" applyFont="1" applyBorder="1" applyAlignment="1">
      <alignment horizontal="center" vertical="center" wrapText="1"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83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9" fontId="6" fillId="0" borderId="10" xfId="53" applyNumberFormat="1" applyFont="1" applyBorder="1" applyAlignment="1">
      <alignment horizontal="center" vertical="center" wrapText="1"/>
      <protection/>
    </xf>
    <xf numFmtId="0" fontId="85" fillId="0" borderId="0" xfId="0" applyFont="1" applyAlignment="1">
      <alignment vertical="center" wrapText="1"/>
    </xf>
    <xf numFmtId="4" fontId="83" fillId="0" borderId="10" xfId="0" applyNumberFormat="1" applyFont="1" applyBorder="1" applyAlignment="1">
      <alignment horizontal="right" vertical="center" wrapText="1"/>
    </xf>
    <xf numFmtId="4" fontId="83" fillId="0" borderId="10" xfId="60" applyNumberFormat="1" applyFont="1" applyFill="1" applyBorder="1" applyAlignment="1">
      <alignment horizontal="right" vertical="center" wrapText="1"/>
    </xf>
    <xf numFmtId="4" fontId="83" fillId="0" borderId="0" xfId="0" applyNumberFormat="1" applyFont="1" applyAlignment="1">
      <alignment vertical="center" wrapText="1"/>
    </xf>
    <xf numFmtId="0" fontId="83" fillId="0" borderId="0" xfId="0" applyFont="1" applyAlignment="1">
      <alignment horizontal="left" vertical="center" wrapText="1"/>
    </xf>
    <xf numFmtId="49" fontId="83" fillId="0" borderId="0" xfId="0" applyNumberFormat="1" applyFont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83" fillId="0" borderId="0" xfId="0" applyFont="1" applyAlignment="1">
      <alignment vertical="center"/>
    </xf>
    <xf numFmtId="0" fontId="83" fillId="0" borderId="0" xfId="0" applyFont="1" applyBorder="1" applyAlignment="1">
      <alignment vertical="center" wrapText="1"/>
    </xf>
    <xf numFmtId="49" fontId="83" fillId="0" borderId="0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horizontal="right" vertical="center" wrapText="1"/>
    </xf>
    <xf numFmtId="14" fontId="83" fillId="0" borderId="0" xfId="0" applyNumberFormat="1" applyFont="1" applyAlignment="1">
      <alignment horizontal="left" vertical="center" wrapText="1"/>
    </xf>
    <xf numFmtId="49" fontId="83" fillId="0" borderId="0" xfId="0" applyNumberFormat="1" applyFont="1" applyAlignment="1">
      <alignment vertical="center" wrapText="1"/>
    </xf>
    <xf numFmtId="49" fontId="85" fillId="0" borderId="10" xfId="0" applyNumberFormat="1" applyFont="1" applyFill="1" applyBorder="1" applyAlignment="1">
      <alignment horizontal="center" vertical="center" wrapText="1"/>
    </xf>
    <xf numFmtId="49" fontId="35" fillId="0" borderId="10" xfId="53" applyNumberFormat="1" applyFont="1" applyFill="1" applyBorder="1" applyAlignment="1">
      <alignment horizontal="center" vertical="center" wrapText="1"/>
      <protection/>
    </xf>
    <xf numFmtId="4" fontId="35" fillId="0" borderId="10" xfId="0" applyNumberFormat="1" applyFont="1" applyFill="1" applyBorder="1" applyAlignment="1">
      <alignment horizontal="right" vertical="center" wrapText="1"/>
    </xf>
    <xf numFmtId="49" fontId="78" fillId="0" borderId="0" xfId="0" applyNumberFormat="1" applyFont="1" applyAlignment="1" applyProtection="1">
      <alignment horizontal="center" vertical="center" wrapText="1"/>
      <protection locked="0"/>
    </xf>
    <xf numFmtId="0" fontId="78" fillId="0" borderId="0" xfId="0" applyFont="1" applyAlignment="1" applyProtection="1">
      <alignment horizontal="center" vertical="center" wrapText="1"/>
      <protection locked="0"/>
    </xf>
    <xf numFmtId="0" fontId="78" fillId="0" borderId="0" xfId="0" applyFont="1" applyBorder="1" applyAlignment="1" applyProtection="1">
      <alignment horizontal="center" vertical="center" wrapText="1"/>
      <protection locked="0"/>
    </xf>
    <xf numFmtId="49" fontId="78" fillId="0" borderId="0" xfId="0" applyNumberFormat="1" applyFont="1" applyBorder="1" applyAlignment="1" applyProtection="1">
      <alignment horizontal="center" vertical="center" wrapText="1"/>
      <protection locked="0"/>
    </xf>
    <xf numFmtId="0" fontId="78" fillId="0" borderId="11" xfId="0" applyFont="1" applyBorder="1" applyAlignment="1" applyProtection="1">
      <alignment horizontal="center" vertical="center" wrapText="1"/>
      <protection locked="0"/>
    </xf>
    <xf numFmtId="0" fontId="78" fillId="0" borderId="0" xfId="0" applyFont="1" applyBorder="1" applyAlignment="1">
      <alignment horizontal="center" vertical="center" wrapText="1"/>
    </xf>
    <xf numFmtId="4" fontId="80" fillId="0" borderId="10" xfId="0" applyNumberFormat="1" applyFont="1" applyBorder="1" applyAlignment="1">
      <alignment horizontal="center" vertical="center" wrapText="1"/>
    </xf>
    <xf numFmtId="49" fontId="78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wrapText="1"/>
    </xf>
    <xf numFmtId="49" fontId="85" fillId="0" borderId="15" xfId="0" applyNumberFormat="1" applyFont="1" applyFill="1" applyBorder="1" applyAlignment="1">
      <alignment horizontal="center" vertical="center" wrapText="1"/>
    </xf>
    <xf numFmtId="49" fontId="35" fillId="0" borderId="15" xfId="53" applyNumberFormat="1" applyFont="1" applyFill="1" applyBorder="1" applyAlignment="1">
      <alignment horizontal="center" vertical="center" wrapText="1"/>
      <protection/>
    </xf>
    <xf numFmtId="4" fontId="35" fillId="0" borderId="15" xfId="0" applyNumberFormat="1" applyFont="1" applyFill="1" applyBorder="1" applyAlignment="1">
      <alignment horizontal="right" vertical="center" wrapText="1"/>
    </xf>
    <xf numFmtId="49" fontId="85" fillId="35" borderId="18" xfId="0" applyNumberFormat="1" applyFont="1" applyFill="1" applyBorder="1" applyAlignment="1">
      <alignment horizontal="center" vertical="center" wrapText="1"/>
    </xf>
    <xf numFmtId="49" fontId="35" fillId="35" borderId="18" xfId="53" applyNumberFormat="1" applyFont="1" applyFill="1" applyBorder="1" applyAlignment="1">
      <alignment horizontal="center" vertical="center" wrapText="1"/>
      <protection/>
    </xf>
    <xf numFmtId="4" fontId="35" fillId="35" borderId="18" xfId="0" applyNumberFormat="1" applyFont="1" applyFill="1" applyBorder="1" applyAlignment="1">
      <alignment horizontal="right" vertical="center" wrapText="1"/>
    </xf>
    <xf numFmtId="4" fontId="35" fillId="35" borderId="20" xfId="0" applyNumberFormat="1" applyFont="1" applyFill="1" applyBorder="1" applyAlignment="1">
      <alignment horizontal="right" vertical="center" wrapText="1"/>
    </xf>
    <xf numFmtId="49" fontId="83" fillId="0" borderId="15" xfId="0" applyNumberFormat="1" applyFont="1" applyBorder="1" applyAlignment="1">
      <alignment horizontal="center" vertical="center" wrapText="1"/>
    </xf>
    <xf numFmtId="49" fontId="6" fillId="0" borderId="15" xfId="53" applyNumberFormat="1" applyFont="1" applyBorder="1" applyAlignment="1">
      <alignment horizontal="center" vertical="center" wrapText="1"/>
      <protection/>
    </xf>
    <xf numFmtId="4" fontId="6" fillId="0" borderId="15" xfId="0" applyNumberFormat="1" applyFont="1" applyBorder="1" applyAlignment="1">
      <alignment horizontal="right" vertical="center" wrapText="1"/>
    </xf>
    <xf numFmtId="49" fontId="83" fillId="0" borderId="14" xfId="0" applyNumberFormat="1" applyFont="1" applyFill="1" applyBorder="1" applyAlignment="1">
      <alignment horizontal="center" vertical="center" wrapText="1"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" fontId="6" fillId="0" borderId="14" xfId="0" applyNumberFormat="1" applyFont="1" applyFill="1" applyBorder="1" applyAlignment="1">
      <alignment horizontal="right" vertical="center" wrapText="1"/>
    </xf>
    <xf numFmtId="49" fontId="85" fillId="0" borderId="18" xfId="0" applyNumberFormat="1" applyFont="1" applyFill="1" applyBorder="1" applyAlignment="1">
      <alignment horizontal="center" vertical="center" wrapText="1"/>
    </xf>
    <xf numFmtId="49" fontId="35" fillId="0" borderId="18" xfId="53" applyNumberFormat="1" applyFont="1" applyFill="1" applyBorder="1" applyAlignment="1">
      <alignment horizontal="center" vertical="center" wrapText="1"/>
      <protection/>
    </xf>
    <xf numFmtId="4" fontId="35" fillId="0" borderId="18" xfId="0" applyNumberFormat="1" applyFont="1" applyFill="1" applyBorder="1" applyAlignment="1">
      <alignment horizontal="right" vertical="center" wrapText="1"/>
    </xf>
    <xf numFmtId="4" fontId="35" fillId="0" borderId="20" xfId="0" applyNumberFormat="1" applyFont="1" applyFill="1" applyBorder="1" applyAlignment="1">
      <alignment horizontal="right" vertical="center" wrapText="1"/>
    </xf>
    <xf numFmtId="49" fontId="83" fillId="0" borderId="14" xfId="0" applyNumberFormat="1" applyFont="1" applyBorder="1" applyAlignment="1">
      <alignment horizontal="center" vertical="center" wrapText="1"/>
    </xf>
    <xf numFmtId="49" fontId="6" fillId="0" borderId="14" xfId="53" applyNumberFormat="1" applyFont="1" applyBorder="1" applyAlignment="1">
      <alignment horizontal="center" vertical="center" wrapText="1"/>
      <protection/>
    </xf>
    <xf numFmtId="4" fontId="6" fillId="0" borderId="14" xfId="0" applyNumberFormat="1" applyFont="1" applyBorder="1" applyAlignment="1">
      <alignment horizontal="right" vertical="center" wrapText="1"/>
    </xf>
    <xf numFmtId="4" fontId="85" fillId="35" borderId="18" xfId="0" applyNumberFormat="1" applyFont="1" applyFill="1" applyBorder="1" applyAlignment="1">
      <alignment horizontal="right" vertical="center" wrapText="1"/>
    </xf>
    <xf numFmtId="4" fontId="85" fillId="35" borderId="20" xfId="0" applyNumberFormat="1" applyFont="1" applyFill="1" applyBorder="1" applyAlignment="1">
      <alignment horizontal="right" vertical="center" wrapText="1"/>
    </xf>
    <xf numFmtId="4" fontId="84" fillId="9" borderId="18" xfId="0" applyNumberFormat="1" applyFont="1" applyFill="1" applyBorder="1" applyAlignment="1">
      <alignment horizontal="right" vertical="center" wrapText="1"/>
    </xf>
    <xf numFmtId="49" fontId="85" fillId="0" borderId="14" xfId="0" applyNumberFormat="1" applyFont="1" applyFill="1" applyBorder="1" applyAlignment="1">
      <alignment horizontal="center" vertical="center" wrapText="1"/>
    </xf>
    <xf numFmtId="49" fontId="35" fillId="0" borderId="14" xfId="53" applyNumberFormat="1" applyFont="1" applyFill="1" applyBorder="1" applyAlignment="1">
      <alignment horizontal="center" vertical="center" wrapText="1"/>
      <protection/>
    </xf>
    <xf numFmtId="4" fontId="35" fillId="0" borderId="14" xfId="0" applyNumberFormat="1" applyFont="1" applyFill="1" applyBorder="1" applyAlignment="1">
      <alignment horizontal="right" vertical="center" wrapText="1"/>
    </xf>
    <xf numFmtId="49" fontId="84" fillId="36" borderId="18" xfId="0" applyNumberFormat="1" applyFont="1" applyFill="1" applyBorder="1" applyAlignment="1">
      <alignment vertical="center" wrapText="1"/>
    </xf>
    <xf numFmtId="4" fontId="84" fillId="36" borderId="18" xfId="0" applyNumberFormat="1" applyFont="1" applyFill="1" applyBorder="1" applyAlignment="1">
      <alignment horizontal="right" vertical="center" wrapText="1"/>
    </xf>
    <xf numFmtId="4" fontId="35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right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4" fontId="6" fillId="0" borderId="23" xfId="0" applyNumberFormat="1" applyFont="1" applyBorder="1" applyAlignment="1">
      <alignment horizontal="right" vertical="center" wrapText="1"/>
    </xf>
    <xf numFmtId="4" fontId="35" fillId="0" borderId="22" xfId="0" applyNumberFormat="1" applyFont="1" applyFill="1" applyBorder="1" applyAlignment="1">
      <alignment horizontal="right" vertical="center" wrapText="1"/>
    </xf>
    <xf numFmtId="4" fontId="35" fillId="0" borderId="19" xfId="0" applyNumberFormat="1" applyFont="1" applyFill="1" applyBorder="1" applyAlignment="1">
      <alignment horizontal="right" vertical="center" wrapText="1"/>
    </xf>
    <xf numFmtId="4" fontId="35" fillId="0" borderId="23" xfId="0" applyNumberFormat="1" applyFont="1" applyFill="1" applyBorder="1" applyAlignment="1">
      <alignment horizontal="right" vertical="center" wrapText="1"/>
    </xf>
    <xf numFmtId="49" fontId="6" fillId="0" borderId="21" xfId="53" applyNumberFormat="1" applyFont="1" applyBorder="1" applyAlignment="1">
      <alignment horizontal="center" vertical="center" wrapText="1"/>
      <protection/>
    </xf>
    <xf numFmtId="49" fontId="83" fillId="0" borderId="21" xfId="0" applyNumberFormat="1" applyFont="1" applyBorder="1" applyAlignment="1">
      <alignment horizontal="center" vertical="center" wrapText="1"/>
    </xf>
    <xf numFmtId="4" fontId="83" fillId="0" borderId="21" xfId="60" applyNumberFormat="1" applyFont="1" applyBorder="1" applyAlignment="1">
      <alignment horizontal="right" vertical="center" wrapText="1"/>
    </xf>
    <xf numFmtId="4" fontId="6" fillId="0" borderId="21" xfId="0" applyNumberFormat="1" applyFont="1" applyBorder="1" applyAlignment="1">
      <alignment horizontal="right" vertical="center" wrapText="1"/>
    </xf>
    <xf numFmtId="4" fontId="6" fillId="0" borderId="24" xfId="0" applyNumberFormat="1" applyFont="1" applyBorder="1" applyAlignment="1">
      <alignment horizontal="right" vertical="center" wrapText="1"/>
    </xf>
    <xf numFmtId="4" fontId="83" fillId="0" borderId="14" xfId="60" applyNumberFormat="1" applyFont="1" applyFill="1" applyBorder="1" applyAlignment="1">
      <alignment horizontal="right" vertical="center" wrapText="1"/>
    </xf>
    <xf numFmtId="43" fontId="84" fillId="9" borderId="18" xfId="60" applyFont="1" applyFill="1" applyBorder="1" applyAlignment="1">
      <alignment horizontal="right" vertical="center" wrapText="1"/>
    </xf>
    <xf numFmtId="43" fontId="84" fillId="9" borderId="20" xfId="60" applyFont="1" applyFill="1" applyBorder="1" applyAlignment="1">
      <alignment horizontal="right" vertical="center" wrapText="1"/>
    </xf>
    <xf numFmtId="0" fontId="11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43" fontId="10" fillId="0" borderId="0" xfId="60" applyFont="1" applyAlignment="1">
      <alignment horizontal="center" vertical="center" wrapText="1"/>
    </xf>
    <xf numFmtId="167" fontId="10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wrapText="1"/>
    </xf>
    <xf numFmtId="0" fontId="37" fillId="0" borderId="10" xfId="0" applyFont="1" applyBorder="1" applyAlignment="1">
      <alignment vertical="center" wrapText="1"/>
    </xf>
    <xf numFmtId="4" fontId="83" fillId="0" borderId="14" xfId="0" applyNumberFormat="1" applyFont="1" applyFill="1" applyBorder="1" applyAlignment="1">
      <alignment horizontal="right" vertical="center" wrapText="1"/>
    </xf>
    <xf numFmtId="4" fontId="83" fillId="0" borderId="10" xfId="0" applyNumberFormat="1" applyFont="1" applyFill="1" applyBorder="1" applyAlignment="1">
      <alignment horizontal="right" vertical="center" wrapText="1"/>
    </xf>
    <xf numFmtId="4" fontId="83" fillId="0" borderId="15" xfId="0" applyNumberFormat="1" applyFont="1" applyBorder="1" applyAlignment="1">
      <alignment horizontal="right" vertical="center" wrapText="1"/>
    </xf>
    <xf numFmtId="4" fontId="85" fillId="0" borderId="18" xfId="0" applyNumberFormat="1" applyFont="1" applyFill="1" applyBorder="1" applyAlignment="1">
      <alignment horizontal="right" vertical="center" wrapText="1"/>
    </xf>
    <xf numFmtId="4" fontId="85" fillId="0" borderId="14" xfId="0" applyNumberFormat="1" applyFont="1" applyFill="1" applyBorder="1" applyAlignment="1">
      <alignment horizontal="right" vertical="center" wrapText="1"/>
    </xf>
    <xf numFmtId="4" fontId="85" fillId="0" borderId="10" xfId="0" applyNumberFormat="1" applyFont="1" applyFill="1" applyBorder="1" applyAlignment="1">
      <alignment horizontal="right" vertical="center" wrapText="1"/>
    </xf>
    <xf numFmtId="4" fontId="85" fillId="0" borderId="15" xfId="0" applyNumberFormat="1" applyFont="1" applyFill="1" applyBorder="1" applyAlignment="1">
      <alignment horizontal="right" vertical="center" wrapText="1"/>
    </xf>
    <xf numFmtId="4" fontId="83" fillId="0" borderId="14" xfId="0" applyNumberFormat="1" applyFont="1" applyBorder="1" applyAlignment="1">
      <alignment horizontal="right" vertical="center" wrapText="1"/>
    </xf>
    <xf numFmtId="4" fontId="84" fillId="9" borderId="18" xfId="60" applyNumberFormat="1" applyFont="1" applyFill="1" applyBorder="1" applyAlignment="1">
      <alignment horizontal="right" vertical="center" wrapText="1"/>
    </xf>
    <xf numFmtId="49" fontId="85" fillId="37" borderId="18" xfId="0" applyNumberFormat="1" applyFont="1" applyFill="1" applyBorder="1" applyAlignment="1">
      <alignment horizontal="center" vertical="center" wrapText="1"/>
    </xf>
    <xf numFmtId="49" fontId="35" fillId="37" borderId="18" xfId="53" applyNumberFormat="1" applyFont="1" applyFill="1" applyBorder="1" applyAlignment="1">
      <alignment horizontal="center" vertical="center" wrapText="1"/>
      <protection/>
    </xf>
    <xf numFmtId="49" fontId="85" fillId="38" borderId="18" xfId="0" applyNumberFormat="1" applyFont="1" applyFill="1" applyBorder="1" applyAlignment="1">
      <alignment horizontal="center" vertical="center" wrapText="1"/>
    </xf>
    <xf numFmtId="49" fontId="35" fillId="38" borderId="18" xfId="53" applyNumberFormat="1" applyFont="1" applyFill="1" applyBorder="1" applyAlignment="1">
      <alignment horizontal="center" vertical="center" wrapText="1"/>
      <protection/>
    </xf>
    <xf numFmtId="4" fontId="84" fillId="38" borderId="18" xfId="0" applyNumberFormat="1" applyFont="1" applyFill="1" applyBorder="1" applyAlignment="1">
      <alignment horizontal="right" vertical="center" wrapText="1"/>
    </xf>
    <xf numFmtId="0" fontId="84" fillId="38" borderId="25" xfId="0" applyFont="1" applyFill="1" applyBorder="1" applyAlignment="1">
      <alignment horizontal="left" vertical="center" wrapText="1"/>
    </xf>
    <xf numFmtId="0" fontId="84" fillId="38" borderId="26" xfId="0" applyFont="1" applyFill="1" applyBorder="1" applyAlignment="1">
      <alignment horizontal="left" vertical="center" wrapText="1"/>
    </xf>
    <xf numFmtId="4" fontId="36" fillId="38" borderId="18" xfId="0" applyNumberFormat="1" applyFont="1" applyFill="1" applyBorder="1" applyAlignment="1">
      <alignment horizontal="right" vertical="center" wrapText="1"/>
    </xf>
    <xf numFmtId="4" fontId="85" fillId="38" borderId="18" xfId="0" applyNumberFormat="1" applyFont="1" applyFill="1" applyBorder="1" applyAlignment="1">
      <alignment horizontal="right" vertical="center" wrapText="1"/>
    </xf>
    <xf numFmtId="4" fontId="84" fillId="37" borderId="18" xfId="0" applyNumberFormat="1" applyFont="1" applyFill="1" applyBorder="1" applyAlignment="1">
      <alignment horizontal="right" vertical="center" wrapText="1"/>
    </xf>
    <xf numFmtId="49" fontId="85" fillId="0" borderId="18" xfId="0" applyNumberFormat="1" applyFont="1" applyBorder="1" applyAlignment="1">
      <alignment horizontal="center" vertical="center" wrapText="1"/>
    </xf>
    <xf numFmtId="49" fontId="35" fillId="0" borderId="18" xfId="53" applyNumberFormat="1" applyFont="1" applyBorder="1" applyAlignment="1">
      <alignment horizontal="center" vertical="center" wrapText="1"/>
      <protection/>
    </xf>
    <xf numFmtId="4" fontId="85" fillId="0" borderId="18" xfId="0" applyNumberFormat="1" applyFont="1" applyBorder="1" applyAlignment="1">
      <alignment horizontal="right" vertical="center" wrapText="1"/>
    </xf>
    <xf numFmtId="4" fontId="35" fillId="0" borderId="18" xfId="0" applyNumberFormat="1" applyFont="1" applyBorder="1" applyAlignment="1">
      <alignment horizontal="right" vertical="center" wrapText="1"/>
    </xf>
    <xf numFmtId="4" fontId="35" fillId="0" borderId="20" xfId="0" applyNumberFormat="1" applyFont="1" applyBorder="1" applyAlignment="1">
      <alignment horizontal="right" vertical="center" wrapText="1"/>
    </xf>
    <xf numFmtId="49" fontId="85" fillId="0" borderId="14" xfId="0" applyNumberFormat="1" applyFont="1" applyBorder="1" applyAlignment="1">
      <alignment horizontal="center" vertical="center" wrapText="1"/>
    </xf>
    <xf numFmtId="49" fontId="35" fillId="0" borderId="14" xfId="53" applyNumberFormat="1" applyFont="1" applyBorder="1" applyAlignment="1">
      <alignment horizontal="center" vertical="center" wrapText="1"/>
      <protection/>
    </xf>
    <xf numFmtId="4" fontId="85" fillId="0" borderId="14" xfId="0" applyNumberFormat="1" applyFont="1" applyBorder="1" applyAlignment="1">
      <alignment horizontal="right" vertical="center" wrapText="1"/>
    </xf>
    <xf numFmtId="4" fontId="35" fillId="0" borderId="14" xfId="0" applyNumberFormat="1" applyFont="1" applyBorder="1" applyAlignment="1">
      <alignment horizontal="right" vertical="center" wrapText="1"/>
    </xf>
    <xf numFmtId="4" fontId="35" fillId="0" borderId="22" xfId="0" applyNumberFormat="1" applyFont="1" applyBorder="1" applyAlignment="1">
      <alignment horizontal="right" vertical="center" wrapText="1"/>
    </xf>
    <xf numFmtId="14" fontId="17" fillId="0" borderId="0" xfId="0" applyNumberFormat="1" applyFont="1" applyAlignment="1" applyProtection="1">
      <alignment horizontal="left" wrapText="1"/>
      <protection locked="0"/>
    </xf>
    <xf numFmtId="0" fontId="85" fillId="0" borderId="0" xfId="0" applyFont="1" applyAlignment="1">
      <alignment horizontal="left" vertical="center" wrapText="1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85" fillId="0" borderId="0" xfId="0" applyFont="1" applyAlignment="1">
      <alignment horizontal="center" vertical="center" wrapText="1"/>
    </xf>
    <xf numFmtId="49" fontId="83" fillId="0" borderId="11" xfId="0" applyNumberFormat="1" applyFont="1" applyBorder="1" applyAlignment="1">
      <alignment horizontal="center" vertical="center" wrapText="1"/>
    </xf>
    <xf numFmtId="49" fontId="83" fillId="0" borderId="0" xfId="0" applyNumberFormat="1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3" fontId="25" fillId="0" borderId="0" xfId="0" applyNumberFormat="1" applyFont="1" applyAlignment="1" applyProtection="1">
      <alignment vertical="center" wrapText="1"/>
      <protection locked="0"/>
    </xf>
    <xf numFmtId="14" fontId="25" fillId="0" borderId="0" xfId="0" applyNumberFormat="1" applyFont="1" applyAlignment="1" applyProtection="1">
      <alignment vertical="center" wrapText="1"/>
      <protection locked="0"/>
    </xf>
    <xf numFmtId="0" fontId="86" fillId="0" borderId="0" xfId="0" applyFont="1" applyAlignment="1" applyProtection="1">
      <alignment vertical="center" wrapText="1"/>
      <protection locked="0"/>
    </xf>
    <xf numFmtId="3" fontId="86" fillId="0" borderId="0" xfId="0" applyNumberFormat="1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25" fillId="0" borderId="16" xfId="0" applyFont="1" applyBorder="1" applyAlignment="1" applyProtection="1">
      <alignment vertical="center" wrapText="1"/>
      <protection locked="0"/>
    </xf>
    <xf numFmtId="14" fontId="25" fillId="0" borderId="10" xfId="0" applyNumberFormat="1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right" vertical="center" wrapText="1"/>
      <protection locked="0"/>
    </xf>
    <xf numFmtId="49" fontId="11" fillId="0" borderId="10" xfId="0" applyNumberFormat="1" applyFont="1" applyBorder="1" applyAlignment="1" applyProtection="1">
      <alignment vertical="center" wrapText="1"/>
      <protection locked="0"/>
    </xf>
    <xf numFmtId="4" fontId="11" fillId="0" borderId="10" xfId="0" applyNumberFormat="1" applyFont="1" applyBorder="1" applyAlignment="1" applyProtection="1">
      <alignment vertical="center" wrapText="1"/>
      <protection locked="0"/>
    </xf>
    <xf numFmtId="49" fontId="25" fillId="0" borderId="10" xfId="0" applyNumberFormat="1" applyFont="1" applyBorder="1" applyAlignment="1" applyProtection="1">
      <alignment vertical="center" wrapText="1"/>
      <protection locked="0"/>
    </xf>
    <xf numFmtId="4" fontId="25" fillId="0" borderId="10" xfId="0" applyNumberFormat="1" applyFont="1" applyBorder="1" applyAlignment="1" applyProtection="1">
      <alignment vertical="center" wrapText="1"/>
      <protection locked="0"/>
    </xf>
    <xf numFmtId="49" fontId="25" fillId="34" borderId="10" xfId="0" applyNumberFormat="1" applyFont="1" applyFill="1" applyBorder="1" applyAlignment="1" applyProtection="1">
      <alignment vertical="center" wrapText="1"/>
      <protection locked="0"/>
    </xf>
    <xf numFmtId="4" fontId="11" fillId="34" borderId="10" xfId="0" applyNumberFormat="1" applyFont="1" applyFill="1" applyBorder="1" applyAlignment="1" applyProtection="1">
      <alignment vertical="center" wrapText="1"/>
      <protection locked="0"/>
    </xf>
    <xf numFmtId="49" fontId="30" fillId="0" borderId="10" xfId="0" applyNumberFormat="1" applyFont="1" applyBorder="1" applyAlignment="1" applyProtection="1">
      <alignment vertical="center" wrapText="1"/>
      <protection locked="0"/>
    </xf>
    <xf numFmtId="49" fontId="31" fillId="0" borderId="10" xfId="0" applyNumberFormat="1" applyFont="1" applyBorder="1" applyAlignment="1" applyProtection="1">
      <alignment vertical="center" wrapText="1"/>
      <protection locked="0"/>
    </xf>
    <xf numFmtId="49" fontId="11" fillId="34" borderId="10" xfId="0" applyNumberFormat="1" applyFont="1" applyFill="1" applyBorder="1" applyAlignment="1" applyProtection="1">
      <alignment vertical="center" wrapText="1"/>
      <protection locked="0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4" fontId="25" fillId="0" borderId="0" xfId="0" applyNumberFormat="1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2" fontId="25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3" fontId="25" fillId="0" borderId="0" xfId="0" applyNumberFormat="1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3" fontId="25" fillId="0" borderId="12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49" fontId="25" fillId="0" borderId="11" xfId="0" applyNumberFormat="1" applyFont="1" applyBorder="1" applyAlignment="1" applyProtection="1">
      <alignment vertical="center"/>
      <protection locked="0"/>
    </xf>
    <xf numFmtId="49" fontId="25" fillId="0" borderId="11" xfId="0" applyNumberFormat="1" applyFont="1" applyBorder="1" applyAlignment="1" applyProtection="1">
      <alignment vertical="center" wrapText="1"/>
      <protection locked="0"/>
    </xf>
    <xf numFmtId="49" fontId="25" fillId="0" borderId="0" xfId="0" applyNumberFormat="1" applyFont="1" applyBorder="1" applyAlignment="1" applyProtection="1">
      <alignment vertical="center" wrapText="1"/>
      <protection locked="0"/>
    </xf>
    <xf numFmtId="3" fontId="25" fillId="0" borderId="11" xfId="0" applyNumberFormat="1" applyFont="1" applyBorder="1" applyAlignment="1" applyProtection="1">
      <alignment vertical="center" wrapText="1"/>
      <protection locked="0"/>
    </xf>
    <xf numFmtId="14" fontId="25" fillId="0" borderId="0" xfId="0" applyNumberFormat="1" applyFont="1" applyAlignment="1" applyProtection="1">
      <alignment horizontal="left" vertical="center" wrapText="1"/>
      <protection locked="0"/>
    </xf>
    <xf numFmtId="49" fontId="25" fillId="0" borderId="0" xfId="0" applyNumberFormat="1" applyFont="1" applyAlignment="1" applyProtection="1">
      <alignment vertical="center" wrapText="1"/>
      <protection locked="0"/>
    </xf>
    <xf numFmtId="0" fontId="3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 locked="0"/>
    </xf>
    <xf numFmtId="4" fontId="83" fillId="0" borderId="0" xfId="0" applyNumberFormat="1" applyFont="1" applyAlignment="1">
      <alignment horizontal="right" vertical="center" wrapText="1"/>
    </xf>
    <xf numFmtId="4" fontId="85" fillId="0" borderId="0" xfId="0" applyNumberFormat="1" applyFont="1" applyAlignment="1">
      <alignment horizontal="right" vertical="center" wrapText="1"/>
    </xf>
    <xf numFmtId="4" fontId="84" fillId="0" borderId="0" xfId="0" applyNumberFormat="1" applyFont="1" applyAlignment="1">
      <alignment horizontal="right" vertical="center" wrapText="1"/>
    </xf>
    <xf numFmtId="4" fontId="83" fillId="0" borderId="0" xfId="0" applyNumberFormat="1" applyFont="1" applyBorder="1" applyAlignment="1">
      <alignment horizontal="right" vertical="center" wrapText="1"/>
    </xf>
    <xf numFmtId="164" fontId="9" fillId="0" borderId="0" xfId="0" applyNumberFormat="1" applyFont="1" applyAlignment="1">
      <alignment wrapText="1"/>
    </xf>
    <xf numFmtId="164" fontId="10" fillId="0" borderId="0" xfId="0" applyNumberFormat="1" applyFont="1" applyAlignment="1">
      <alignment wrapText="1"/>
    </xf>
    <xf numFmtId="49" fontId="78" fillId="0" borderId="10" xfId="60" applyNumberFormat="1" applyFont="1" applyBorder="1" applyAlignment="1">
      <alignment horizontal="left" vertical="center" wrapText="1"/>
    </xf>
    <xf numFmtId="49" fontId="78" fillId="0" borderId="10" xfId="60" applyNumberFormat="1" applyFont="1" applyBorder="1" applyAlignment="1">
      <alignment vertical="center" wrapText="1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4" fontId="86" fillId="0" borderId="0" xfId="0" applyNumberFormat="1" applyFont="1" applyAlignment="1" applyProtection="1">
      <alignment horizontal="center" vertical="center" wrapText="1"/>
      <protection locked="0"/>
    </xf>
    <xf numFmtId="0" fontId="86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3" fontId="86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31" fillId="0" borderId="10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32" fillId="0" borderId="17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30" xfId="0" applyFont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9" fontId="25" fillId="0" borderId="10" xfId="0" applyNumberFormat="1" applyFont="1" applyBorder="1" applyAlignment="1" applyProtection="1">
      <alignment horizontal="center" vertical="center" wrapText="1"/>
      <protection locked="0"/>
    </xf>
    <xf numFmtId="9" fontId="32" fillId="0" borderId="10" xfId="0" applyNumberFormat="1" applyFont="1" applyBorder="1" applyAlignment="1" applyProtection="1">
      <alignment horizontal="center" vertical="center" wrapText="1"/>
      <protection locked="0"/>
    </xf>
    <xf numFmtId="3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11" fillId="0" borderId="30" xfId="0" applyFont="1" applyBorder="1" applyAlignment="1" applyProtection="1">
      <alignment vertical="center" wrapText="1"/>
      <protection locked="0"/>
    </xf>
    <xf numFmtId="0" fontId="25" fillId="0" borderId="17" xfId="0" applyFont="1" applyBorder="1" applyAlignment="1" applyProtection="1">
      <alignment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31" xfId="0" applyFont="1" applyBorder="1" applyAlignment="1" applyProtection="1">
      <alignment horizontal="left" vertical="center" wrapText="1"/>
      <protection locked="0"/>
    </xf>
    <xf numFmtId="0" fontId="25" fillId="0" borderId="32" xfId="0" applyFont="1" applyBorder="1" applyAlignment="1" applyProtection="1">
      <alignment horizontal="left" vertical="center" wrapText="1"/>
      <protection locked="0"/>
    </xf>
    <xf numFmtId="0" fontId="25" fillId="0" borderId="27" xfId="0" applyFont="1" applyBorder="1" applyAlignment="1" applyProtection="1">
      <alignment horizontal="left" vertical="center" wrapText="1"/>
      <protection locked="0"/>
    </xf>
    <xf numFmtId="0" fontId="25" fillId="0" borderId="28" xfId="0" applyFont="1" applyBorder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vertical="center" wrapText="1"/>
      <protection locked="0"/>
    </xf>
    <xf numFmtId="0" fontId="11" fillId="34" borderId="17" xfId="0" applyFont="1" applyFill="1" applyBorder="1" applyAlignment="1" applyProtection="1">
      <alignment horizontal="left" vertical="center" wrapText="1"/>
      <protection locked="0"/>
    </xf>
    <xf numFmtId="0" fontId="11" fillId="34" borderId="30" xfId="0" applyFont="1" applyFill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33" fillId="0" borderId="17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49" fontId="31" fillId="0" borderId="17" xfId="0" applyNumberFormat="1" applyFont="1" applyBorder="1" applyAlignment="1" applyProtection="1">
      <alignment horizontal="center" vertical="center" wrapText="1"/>
      <protection locked="0"/>
    </xf>
    <xf numFmtId="49" fontId="31" fillId="0" borderId="13" xfId="0" applyNumberFormat="1" applyFont="1" applyBorder="1" applyAlignment="1" applyProtection="1">
      <alignment horizontal="center" vertical="center" wrapText="1"/>
      <protection locked="0"/>
    </xf>
    <xf numFmtId="49" fontId="31" fillId="0" borderId="30" xfId="0" applyNumberFormat="1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49" fontId="30" fillId="0" borderId="17" xfId="0" applyNumberFormat="1" applyFont="1" applyBorder="1" applyAlignment="1" applyProtection="1">
      <alignment horizontal="center" vertical="center" wrapText="1"/>
      <protection locked="0"/>
    </xf>
    <xf numFmtId="49" fontId="30" fillId="0" borderId="13" xfId="0" applyNumberFormat="1" applyFont="1" applyBorder="1" applyAlignment="1" applyProtection="1">
      <alignment horizontal="center" vertical="center" wrapText="1"/>
      <protection locked="0"/>
    </xf>
    <xf numFmtId="49" fontId="30" fillId="0" borderId="30" xfId="0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vertical="center"/>
    </xf>
    <xf numFmtId="49" fontId="31" fillId="0" borderId="10" xfId="0" applyNumberFormat="1" applyFont="1" applyBorder="1" applyAlignment="1" applyProtection="1">
      <alignment horizontal="center" vertical="center" wrapText="1"/>
      <protection locked="0"/>
    </xf>
    <xf numFmtId="49" fontId="31" fillId="0" borderId="27" xfId="0" applyNumberFormat="1" applyFont="1" applyBorder="1" applyAlignment="1" applyProtection="1">
      <alignment horizontal="center" vertical="center" wrapText="1"/>
      <protection locked="0"/>
    </xf>
    <xf numFmtId="49" fontId="31" fillId="0" borderId="11" xfId="0" applyNumberFormat="1" applyFont="1" applyBorder="1" applyAlignment="1" applyProtection="1">
      <alignment horizontal="center" vertical="center" wrapText="1"/>
      <protection locked="0"/>
    </xf>
    <xf numFmtId="49" fontId="31" fillId="0" borderId="28" xfId="0" applyNumberFormat="1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49" fontId="31" fillId="0" borderId="17" xfId="53" applyNumberFormat="1" applyFont="1" applyBorder="1" applyAlignment="1" applyProtection="1">
      <alignment horizontal="left" vertical="center" wrapText="1"/>
      <protection locked="0"/>
    </xf>
    <xf numFmtId="49" fontId="31" fillId="0" borderId="30" xfId="53" applyNumberFormat="1" applyFont="1" applyBorder="1" applyAlignment="1" applyProtection="1">
      <alignment horizontal="left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3" fontId="25" fillId="0" borderId="12" xfId="0" applyNumberFormat="1" applyFont="1" applyBorder="1" applyAlignment="1" applyProtection="1">
      <alignment horizontal="center" vertical="center" wrapText="1"/>
      <protection locked="0"/>
    </xf>
    <xf numFmtId="14" fontId="25" fillId="0" borderId="0" xfId="0" applyNumberFormat="1" applyFont="1" applyAlignment="1" applyProtection="1">
      <alignment horizontal="center" vertical="center" wrapText="1"/>
      <protection locked="0"/>
    </xf>
    <xf numFmtId="49" fontId="25" fillId="0" borderId="12" xfId="0" applyNumberFormat="1" applyFont="1" applyBorder="1" applyAlignment="1" applyProtection="1">
      <alignment horizontal="center" vertical="center" wrapText="1"/>
      <protection locked="0"/>
    </xf>
    <xf numFmtId="3" fontId="25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 applyProtection="1">
      <alignment horizontal="left" vertical="center" wrapText="1"/>
      <protection locked="0"/>
    </xf>
    <xf numFmtId="0" fontId="16" fillId="0" borderId="13" xfId="0" applyFont="1" applyBorder="1" applyAlignment="1" applyProtection="1">
      <alignment horizontal="left" vertical="center" wrapText="1"/>
      <protection locked="0"/>
    </xf>
    <xf numFmtId="0" fontId="16" fillId="0" borderId="3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4" fillId="0" borderId="17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30" xfId="0" applyNumberFormat="1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30" xfId="0" applyFont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17" xfId="53" applyNumberFormat="1" applyFont="1" applyBorder="1" applyAlignment="1" applyProtection="1">
      <alignment horizontal="left" vertical="center" wrapText="1"/>
      <protection locked="0"/>
    </xf>
    <xf numFmtId="49" fontId="6" fillId="0" borderId="30" xfId="53" applyNumberFormat="1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3" fontId="9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vertical="center" wrapText="1"/>
      <protection locked="0"/>
    </xf>
    <xf numFmtId="0" fontId="12" fillId="0" borderId="30" xfId="0" applyFont="1" applyBorder="1" applyAlignment="1" applyProtection="1">
      <alignment vertical="center" wrapText="1"/>
      <protection locked="0"/>
    </xf>
    <xf numFmtId="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left" vertical="center" wrapText="1"/>
      <protection locked="0"/>
    </xf>
    <xf numFmtId="0" fontId="12" fillId="0" borderId="32" xfId="0" applyFont="1" applyBorder="1" applyAlignment="1" applyProtection="1">
      <alignment horizontal="left" vertical="center" wrapText="1"/>
      <protection locked="0"/>
    </xf>
    <xf numFmtId="0" fontId="12" fillId="0" borderId="27" xfId="0" applyFont="1" applyBorder="1" applyAlignment="1" applyProtection="1">
      <alignment horizontal="left" vertical="center" wrapText="1"/>
      <protection locked="0"/>
    </xf>
    <xf numFmtId="0" fontId="12" fillId="0" borderId="28" xfId="0" applyFont="1" applyBorder="1" applyAlignment="1" applyProtection="1">
      <alignment horizontal="left" vertical="center" wrapText="1"/>
      <protection locked="0"/>
    </xf>
    <xf numFmtId="0" fontId="17" fillId="34" borderId="17" xfId="0" applyFont="1" applyFill="1" applyBorder="1" applyAlignment="1" applyProtection="1">
      <alignment horizontal="left" vertical="center" wrapText="1"/>
      <protection locked="0"/>
    </xf>
    <xf numFmtId="0" fontId="17" fillId="34" borderId="30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left" vertical="center" wrapText="1"/>
    </xf>
    <xf numFmtId="0" fontId="78" fillId="0" borderId="17" xfId="0" applyFont="1" applyBorder="1" applyAlignment="1">
      <alignment horizontal="left" vertical="center" wrapText="1"/>
    </xf>
    <xf numFmtId="0" fontId="78" fillId="0" borderId="30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7" fillId="0" borderId="17" xfId="0" applyFont="1" applyBorder="1" applyAlignment="1" applyProtection="1">
      <alignment vertical="center" wrapText="1"/>
      <protection locked="0"/>
    </xf>
    <xf numFmtId="0" fontId="17" fillId="0" borderId="30" xfId="0" applyFont="1" applyBorder="1" applyAlignment="1" applyProtection="1">
      <alignment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9" fontId="16" fillId="0" borderId="10" xfId="0" applyNumberFormat="1" applyFont="1" applyBorder="1" applyAlignment="1" applyProtection="1">
      <alignment horizontal="center" vertical="center" wrapText="1"/>
      <protection locked="0"/>
    </xf>
    <xf numFmtId="3" fontId="9" fillId="0" borderId="11" xfId="0" applyNumberFormat="1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vertical="center" wrapText="1"/>
      <protection locked="0"/>
    </xf>
    <xf numFmtId="3" fontId="9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1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14" fontId="81" fillId="0" borderId="0" xfId="0" applyNumberFormat="1" applyFont="1" applyAlignment="1" applyProtection="1">
      <alignment horizontal="center" vertical="center" wrapText="1"/>
      <protection locked="0"/>
    </xf>
    <xf numFmtId="0" fontId="81" fillId="0" borderId="0" xfId="0" applyFont="1" applyAlignment="1" applyProtection="1">
      <alignment horizontal="center" vertical="center" wrapText="1"/>
      <protection locked="0"/>
    </xf>
    <xf numFmtId="3" fontId="81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 locked="0"/>
    </xf>
    <xf numFmtId="49" fontId="35" fillId="0" borderId="25" xfId="53" applyNumberFormat="1" applyFont="1" applyBorder="1" applyAlignment="1">
      <alignment horizontal="left" vertical="center" wrapText="1"/>
      <protection/>
    </xf>
    <xf numFmtId="49" fontId="35" fillId="0" borderId="26" xfId="53" applyNumberFormat="1" applyFont="1" applyBorder="1" applyAlignment="1">
      <alignment horizontal="left" vertical="center" wrapText="1"/>
      <protection/>
    </xf>
    <xf numFmtId="49" fontId="35" fillId="0" borderId="25" xfId="53" applyNumberFormat="1" applyFont="1" applyFill="1" applyBorder="1" applyAlignment="1">
      <alignment horizontal="left" vertical="center" wrapText="1"/>
      <protection/>
    </xf>
    <xf numFmtId="49" fontId="35" fillId="0" borderId="26" xfId="53" applyNumberFormat="1" applyFont="1" applyFill="1" applyBorder="1" applyAlignment="1">
      <alignment horizontal="left" vertical="center" wrapText="1"/>
      <protection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49" fontId="35" fillId="38" borderId="33" xfId="53" applyNumberFormat="1" applyFont="1" applyFill="1" applyBorder="1" applyAlignment="1">
      <alignment horizontal="left" vertical="center" wrapText="1"/>
      <protection/>
    </xf>
    <xf numFmtId="49" fontId="35" fillId="38" borderId="18" xfId="53" applyNumberFormat="1" applyFont="1" applyFill="1" applyBorder="1" applyAlignment="1">
      <alignment horizontal="left" vertical="center" wrapText="1"/>
      <protection/>
    </xf>
    <xf numFmtId="49" fontId="6" fillId="0" borderId="34" xfId="53" applyNumberFormat="1" applyFont="1" applyBorder="1" applyAlignment="1">
      <alignment horizontal="left" vertical="center" wrapText="1"/>
      <protection/>
    </xf>
    <xf numFmtId="49" fontId="6" fillId="0" borderId="30" xfId="53" applyNumberFormat="1" applyFont="1" applyBorder="1" applyAlignment="1">
      <alignment horizontal="left" vertical="center" wrapText="1"/>
      <protection/>
    </xf>
    <xf numFmtId="0" fontId="85" fillId="0" borderId="35" xfId="0" applyFont="1" applyBorder="1" applyAlignment="1">
      <alignment horizontal="center" vertical="center" wrapText="1"/>
    </xf>
    <xf numFmtId="0" fontId="85" fillId="0" borderId="36" xfId="0" applyFont="1" applyBorder="1" applyAlignment="1">
      <alignment horizontal="center" vertical="center" wrapText="1"/>
    </xf>
    <xf numFmtId="49" fontId="6" fillId="0" borderId="37" xfId="53" applyNumberFormat="1" applyFont="1" applyBorder="1" applyAlignment="1">
      <alignment horizontal="left" vertical="center" wrapText="1"/>
      <protection/>
    </xf>
    <xf numFmtId="49" fontId="6" fillId="0" borderId="28" xfId="53" applyNumberFormat="1" applyFont="1" applyBorder="1" applyAlignment="1">
      <alignment horizontal="left" vertical="center" wrapText="1"/>
      <protection/>
    </xf>
    <xf numFmtId="49" fontId="6" fillId="0" borderId="38" xfId="53" applyNumberFormat="1" applyFont="1" applyBorder="1" applyAlignment="1">
      <alignment horizontal="left" vertical="center" wrapText="1"/>
      <protection/>
    </xf>
    <xf numFmtId="49" fontId="6" fillId="0" borderId="32" xfId="53" applyNumberFormat="1" applyFont="1" applyBorder="1" applyAlignment="1">
      <alignment horizontal="left" vertical="center" wrapText="1"/>
      <protection/>
    </xf>
    <xf numFmtId="0" fontId="8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4" fontId="35" fillId="0" borderId="39" xfId="0" applyNumberFormat="1" applyFont="1" applyBorder="1" applyAlignment="1">
      <alignment horizontal="center" vertical="center" wrapText="1"/>
    </xf>
    <xf numFmtId="4" fontId="35" fillId="0" borderId="40" xfId="0" applyNumberFormat="1" applyFont="1" applyBorder="1" applyAlignment="1">
      <alignment horizontal="center" vertical="center" wrapText="1"/>
    </xf>
    <xf numFmtId="4" fontId="35" fillId="0" borderId="41" xfId="0" applyNumberFormat="1" applyFont="1" applyBorder="1" applyAlignment="1">
      <alignment horizontal="center" vertical="center" wrapText="1"/>
    </xf>
    <xf numFmtId="49" fontId="6" fillId="0" borderId="34" xfId="53" applyNumberFormat="1" applyFont="1" applyFill="1" applyBorder="1" applyAlignment="1">
      <alignment horizontal="left" vertical="center" wrapText="1"/>
      <protection/>
    </xf>
    <xf numFmtId="49" fontId="6" fillId="0" borderId="30" xfId="53" applyNumberFormat="1" applyFont="1" applyFill="1" applyBorder="1" applyAlignment="1">
      <alignment horizontal="left" vertical="center" wrapText="1"/>
      <protection/>
    </xf>
    <xf numFmtId="49" fontId="35" fillId="0" borderId="42" xfId="53" applyNumberFormat="1" applyFont="1" applyFill="1" applyBorder="1" applyAlignment="1">
      <alignment horizontal="left" vertical="center" wrapText="1"/>
      <protection/>
    </xf>
    <xf numFmtId="49" fontId="35" fillId="0" borderId="15" xfId="53" applyNumberFormat="1" applyFont="1" applyFill="1" applyBorder="1" applyAlignment="1">
      <alignment horizontal="left" vertical="center" wrapText="1"/>
      <protection/>
    </xf>
    <xf numFmtId="49" fontId="35" fillId="0" borderId="43" xfId="53" applyNumberFormat="1" applyFont="1" applyFill="1" applyBorder="1" applyAlignment="1">
      <alignment horizontal="left" vertical="center" wrapText="1"/>
      <protection/>
    </xf>
    <xf numFmtId="49" fontId="35" fillId="0" borderId="14" xfId="53" applyNumberFormat="1" applyFont="1" applyFill="1" applyBorder="1" applyAlignment="1">
      <alignment horizontal="left" vertical="center" wrapText="1"/>
      <protection/>
    </xf>
    <xf numFmtId="49" fontId="35" fillId="0" borderId="44" xfId="53" applyNumberFormat="1" applyFont="1" applyFill="1" applyBorder="1" applyAlignment="1">
      <alignment horizontal="left" vertical="center" wrapText="1"/>
      <protection/>
    </xf>
    <xf numFmtId="49" fontId="35" fillId="0" borderId="10" xfId="53" applyNumberFormat="1" applyFont="1" applyFill="1" applyBorder="1" applyAlignment="1">
      <alignment horizontal="left" vertical="center" wrapText="1"/>
      <protection/>
    </xf>
    <xf numFmtId="0" fontId="84" fillId="9" borderId="25" xfId="0" applyFont="1" applyFill="1" applyBorder="1" applyAlignment="1">
      <alignment horizontal="left" vertical="center" wrapText="1"/>
    </xf>
    <xf numFmtId="0" fontId="84" fillId="9" borderId="26" xfId="0" applyFont="1" applyFill="1" applyBorder="1" applyAlignment="1">
      <alignment horizontal="left" vertical="center" wrapText="1"/>
    </xf>
    <xf numFmtId="49" fontId="35" fillId="0" borderId="37" xfId="53" applyNumberFormat="1" applyFont="1" applyBorder="1" applyAlignment="1">
      <alignment horizontal="left" vertical="center" wrapText="1"/>
      <protection/>
    </xf>
    <xf numFmtId="49" fontId="35" fillId="0" borderId="28" xfId="53" applyNumberFormat="1" applyFont="1" applyBorder="1" applyAlignment="1">
      <alignment horizontal="left" vertical="center" wrapText="1"/>
      <protection/>
    </xf>
    <xf numFmtId="4" fontId="35" fillId="0" borderId="45" xfId="0" applyNumberFormat="1" applyFont="1" applyBorder="1" applyAlignment="1">
      <alignment horizontal="center" vertical="center" wrapText="1"/>
    </xf>
    <xf numFmtId="4" fontId="35" fillId="0" borderId="24" xfId="0" applyNumberFormat="1" applyFont="1" applyBorder="1" applyAlignment="1">
      <alignment horizontal="center" vertical="center" wrapText="1"/>
    </xf>
    <xf numFmtId="49" fontId="83" fillId="0" borderId="46" xfId="0" applyNumberFormat="1" applyFont="1" applyBorder="1" applyAlignment="1">
      <alignment horizontal="center" vertical="center" wrapText="1"/>
    </xf>
    <xf numFmtId="49" fontId="83" fillId="0" borderId="47" xfId="0" applyNumberFormat="1" applyFont="1" applyBorder="1" applyAlignment="1">
      <alignment horizontal="center" vertical="center" wrapText="1"/>
    </xf>
    <xf numFmtId="49" fontId="83" fillId="0" borderId="48" xfId="0" applyNumberFormat="1" applyFont="1" applyBorder="1" applyAlignment="1">
      <alignment horizontal="center" vertical="center" wrapText="1"/>
    </xf>
    <xf numFmtId="49" fontId="83" fillId="0" borderId="17" xfId="0" applyNumberFormat="1" applyFont="1" applyBorder="1" applyAlignment="1">
      <alignment horizontal="center" vertical="center" wrapText="1"/>
    </xf>
    <xf numFmtId="49" fontId="83" fillId="0" borderId="13" xfId="0" applyNumberFormat="1" applyFont="1" applyBorder="1" applyAlignment="1">
      <alignment horizontal="center" vertical="center" wrapText="1"/>
    </xf>
    <xf numFmtId="49" fontId="83" fillId="0" borderId="30" xfId="0" applyNumberFormat="1" applyFont="1" applyBorder="1" applyAlignment="1">
      <alignment horizontal="center" vertical="center" wrapText="1"/>
    </xf>
    <xf numFmtId="49" fontId="84" fillId="9" borderId="49" xfId="0" applyNumberFormat="1" applyFont="1" applyFill="1" applyBorder="1" applyAlignment="1">
      <alignment horizontal="left" vertical="center" wrapText="1"/>
    </xf>
    <xf numFmtId="49" fontId="84" fillId="9" borderId="50" xfId="0" applyNumberFormat="1" applyFont="1" applyFill="1" applyBorder="1" applyAlignment="1">
      <alignment horizontal="left" vertical="center" wrapText="1"/>
    </xf>
    <xf numFmtId="49" fontId="84" fillId="9" borderId="26" xfId="0" applyNumberFormat="1" applyFont="1" applyFill="1" applyBorder="1" applyAlignment="1">
      <alignment horizontal="left" vertical="center" wrapText="1"/>
    </xf>
    <xf numFmtId="4" fontId="35" fillId="0" borderId="51" xfId="0" applyNumberFormat="1" applyFont="1" applyBorder="1" applyAlignment="1">
      <alignment horizontal="center" vertical="center" wrapText="1"/>
    </xf>
    <xf numFmtId="4" fontId="35" fillId="0" borderId="21" xfId="0" applyNumberFormat="1" applyFont="1" applyBorder="1" applyAlignment="1">
      <alignment horizontal="center" vertical="center" wrapText="1"/>
    </xf>
    <xf numFmtId="49" fontId="83" fillId="0" borderId="27" xfId="0" applyNumberFormat="1" applyFont="1" applyBorder="1" applyAlignment="1">
      <alignment horizontal="center" vertical="center" wrapText="1"/>
    </xf>
    <xf numFmtId="49" fontId="83" fillId="0" borderId="11" xfId="0" applyNumberFormat="1" applyFont="1" applyBorder="1" applyAlignment="1">
      <alignment horizontal="center" vertical="center" wrapText="1"/>
    </xf>
    <xf numFmtId="49" fontId="83" fillId="0" borderId="28" xfId="0" applyNumberFormat="1" applyFont="1" applyBorder="1" applyAlignment="1">
      <alignment horizontal="center" vertical="center" wrapText="1"/>
    </xf>
    <xf numFmtId="49" fontId="83" fillId="0" borderId="12" xfId="0" applyNumberFormat="1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49" fontId="83" fillId="0" borderId="0" xfId="0" applyNumberFormat="1" applyFont="1" applyBorder="1" applyAlignment="1">
      <alignment horizontal="center" vertical="center" wrapText="1"/>
    </xf>
    <xf numFmtId="49" fontId="6" fillId="0" borderId="52" xfId="53" applyNumberFormat="1" applyFont="1" applyBorder="1" applyAlignment="1">
      <alignment horizontal="left" vertical="center" wrapText="1"/>
      <protection/>
    </xf>
    <xf numFmtId="49" fontId="6" fillId="0" borderId="48" xfId="53" applyNumberFormat="1" applyFont="1" applyBorder="1" applyAlignment="1">
      <alignment horizontal="left" vertical="center" wrapText="1"/>
      <protection/>
    </xf>
    <xf numFmtId="49" fontId="35" fillId="35" borderId="25" xfId="53" applyNumberFormat="1" applyFont="1" applyFill="1" applyBorder="1" applyAlignment="1">
      <alignment horizontal="left" vertical="center" wrapText="1"/>
      <protection/>
    </xf>
    <xf numFmtId="49" fontId="35" fillId="35" borderId="26" xfId="53" applyNumberFormat="1" applyFont="1" applyFill="1" applyBorder="1" applyAlignment="1">
      <alignment horizontal="left" vertical="center" wrapText="1"/>
      <protection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9" fontId="6" fillId="0" borderId="37" xfId="53" applyNumberFormat="1" applyFont="1" applyFill="1" applyBorder="1" applyAlignment="1">
      <alignment horizontal="left" vertical="center" wrapText="1"/>
      <protection/>
    </xf>
    <xf numFmtId="49" fontId="6" fillId="0" borderId="28" xfId="53" applyNumberFormat="1" applyFont="1" applyFill="1" applyBorder="1" applyAlignment="1">
      <alignment horizontal="left" vertical="center" wrapText="1"/>
      <protection/>
    </xf>
    <xf numFmtId="49" fontId="35" fillId="0" borderId="33" xfId="53" applyNumberFormat="1" applyFont="1" applyFill="1" applyBorder="1" applyAlignment="1">
      <alignment horizontal="left" vertical="center" wrapText="1"/>
      <protection/>
    </xf>
    <xf numFmtId="49" fontId="35" fillId="0" borderId="18" xfId="53" applyNumberFormat="1" applyFont="1" applyFill="1" applyBorder="1" applyAlignment="1">
      <alignment horizontal="left" vertical="center" wrapText="1"/>
      <protection/>
    </xf>
    <xf numFmtId="49" fontId="35" fillId="35" borderId="33" xfId="53" applyNumberFormat="1" applyFont="1" applyFill="1" applyBorder="1" applyAlignment="1">
      <alignment horizontal="left" vertical="center" wrapText="1"/>
      <protection/>
    </xf>
    <xf numFmtId="49" fontId="35" fillId="35" borderId="18" xfId="53" applyNumberFormat="1" applyFont="1" applyFill="1" applyBorder="1" applyAlignment="1">
      <alignment horizontal="left" vertical="center" wrapText="1"/>
      <protection/>
    </xf>
    <xf numFmtId="0" fontId="84" fillId="37" borderId="25" xfId="0" applyFont="1" applyFill="1" applyBorder="1" applyAlignment="1">
      <alignment horizontal="center" vertical="center" wrapText="1"/>
    </xf>
    <xf numFmtId="0" fontId="84" fillId="37" borderId="26" xfId="0" applyFont="1" applyFill="1" applyBorder="1" applyAlignment="1">
      <alignment horizontal="center" vertical="center" wrapText="1"/>
    </xf>
    <xf numFmtId="0" fontId="84" fillId="36" borderId="25" xfId="0" applyFont="1" applyFill="1" applyBorder="1" applyAlignment="1">
      <alignment horizontal="left" vertical="center" wrapText="1"/>
    </xf>
    <xf numFmtId="0" fontId="84" fillId="36" borderId="26" xfId="0" applyFont="1" applyFill="1" applyBorder="1" applyAlignment="1">
      <alignment horizontal="left" vertical="center" wrapText="1"/>
    </xf>
    <xf numFmtId="0" fontId="85" fillId="0" borderId="0" xfId="0" applyFont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53" xfId="0" applyFont="1" applyBorder="1" applyAlignment="1">
      <alignment horizontal="center" vertical="center" wrapText="1"/>
    </xf>
    <xf numFmtId="0" fontId="85" fillId="0" borderId="54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/>
    </xf>
    <xf numFmtId="0" fontId="85" fillId="0" borderId="56" xfId="0" applyFont="1" applyBorder="1" applyAlignment="1">
      <alignment horizontal="center" vertical="center" wrapText="1"/>
    </xf>
    <xf numFmtId="4" fontId="35" fillId="0" borderId="35" xfId="0" applyNumberFormat="1" applyFont="1" applyBorder="1" applyAlignment="1">
      <alignment horizontal="center" vertical="center" wrapText="1"/>
    </xf>
    <xf numFmtId="4" fontId="35" fillId="0" borderId="36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4" fontId="78" fillId="0" borderId="10" xfId="0" applyNumberFormat="1" applyFont="1" applyBorder="1" applyAlignment="1">
      <alignment horizontal="center" vertical="center" wrapText="1"/>
    </xf>
    <xf numFmtId="4" fontId="78" fillId="0" borderId="15" xfId="0" applyNumberFormat="1" applyFont="1" applyBorder="1" applyAlignment="1">
      <alignment horizontal="center" vertical="center" wrapText="1"/>
    </xf>
    <xf numFmtId="4" fontId="78" fillId="0" borderId="14" xfId="0" applyNumberFormat="1" applyFont="1" applyBorder="1" applyAlignment="1">
      <alignment horizontal="center" vertical="center" wrapText="1"/>
    </xf>
    <xf numFmtId="0" fontId="78" fillId="0" borderId="31" xfId="0" applyFont="1" applyBorder="1" applyAlignment="1">
      <alignment horizontal="left" vertical="center" wrapText="1"/>
    </xf>
    <xf numFmtId="0" fontId="78" fillId="0" borderId="32" xfId="0" applyFont="1" applyBorder="1" applyAlignment="1">
      <alignment horizontal="left" vertical="center" wrapText="1"/>
    </xf>
    <xf numFmtId="0" fontId="78" fillId="0" borderId="27" xfId="0" applyFont="1" applyBorder="1" applyAlignment="1">
      <alignment horizontal="left" vertical="center" wrapText="1"/>
    </xf>
    <xf numFmtId="0" fontId="78" fillId="0" borderId="28" xfId="0" applyFont="1" applyBorder="1" applyAlignment="1">
      <alignment horizontal="left" vertical="center" wrapText="1"/>
    </xf>
    <xf numFmtId="0" fontId="78" fillId="9" borderId="17" xfId="0" applyFont="1" applyFill="1" applyBorder="1" applyAlignment="1">
      <alignment horizontal="left" wrapText="1"/>
    </xf>
    <xf numFmtId="0" fontId="78" fillId="9" borderId="30" xfId="0" applyFont="1" applyFill="1" applyBorder="1" applyAlignment="1">
      <alignment horizontal="left" wrapText="1"/>
    </xf>
    <xf numFmtId="0" fontId="80" fillId="0" borderId="17" xfId="0" applyFont="1" applyFill="1" applyBorder="1" applyAlignment="1">
      <alignment horizontal="center" wrapText="1"/>
    </xf>
    <xf numFmtId="0" fontId="80" fillId="0" borderId="30" xfId="0" applyFont="1" applyFill="1" applyBorder="1" applyAlignment="1">
      <alignment horizontal="center" wrapText="1"/>
    </xf>
    <xf numFmtId="0" fontId="80" fillId="10" borderId="17" xfId="0" applyFont="1" applyFill="1" applyBorder="1" applyAlignment="1">
      <alignment horizontal="left" wrapText="1"/>
    </xf>
    <xf numFmtId="0" fontId="80" fillId="10" borderId="30" xfId="0" applyFont="1" applyFill="1" applyBorder="1" applyAlignment="1">
      <alignment horizontal="left" wrapText="1"/>
    </xf>
    <xf numFmtId="0" fontId="75" fillId="0" borderId="0" xfId="0" applyFont="1" applyBorder="1" applyAlignment="1">
      <alignment horizontal="left" wrapText="1"/>
    </xf>
    <xf numFmtId="0" fontId="80" fillId="0" borderId="0" xfId="0" applyFont="1" applyAlignment="1">
      <alignment horizontal="center" wrapText="1"/>
    </xf>
    <xf numFmtId="0" fontId="80" fillId="0" borderId="11" xfId="0" applyFont="1" applyBorder="1" applyAlignment="1">
      <alignment horizontal="center" wrapText="1"/>
    </xf>
    <xf numFmtId="0" fontId="80" fillId="0" borderId="0" xfId="0" applyFont="1" applyBorder="1" applyAlignment="1">
      <alignment horizontal="center" wrapText="1"/>
    </xf>
    <xf numFmtId="4" fontId="78" fillId="0" borderId="17" xfId="0" applyNumberFormat="1" applyFont="1" applyBorder="1" applyAlignment="1">
      <alignment horizontal="center" vertical="center" wrapText="1"/>
    </xf>
    <xf numFmtId="4" fontId="78" fillId="0" borderId="13" xfId="0" applyNumberFormat="1" applyFont="1" applyBorder="1" applyAlignment="1">
      <alignment horizontal="center" vertical="center" wrapText="1"/>
    </xf>
    <xf numFmtId="4" fontId="78" fillId="0" borderId="30" xfId="0" applyNumberFormat="1" applyFont="1" applyBorder="1" applyAlignment="1">
      <alignment horizontal="center" vertical="center" wrapText="1"/>
    </xf>
    <xf numFmtId="49" fontId="7" fillId="0" borderId="17" xfId="53" applyNumberFormat="1" applyFont="1" applyBorder="1" applyAlignment="1">
      <alignment horizontal="left" vertical="center" wrapText="1"/>
      <protection/>
    </xf>
    <xf numFmtId="49" fontId="7" fillId="0" borderId="30" xfId="53" applyNumberFormat="1" applyFont="1" applyBorder="1" applyAlignment="1">
      <alignment horizontal="left" vertical="center" wrapText="1"/>
      <protection/>
    </xf>
    <xf numFmtId="0" fontId="78" fillId="0" borderId="17" xfId="0" applyFont="1" applyBorder="1" applyAlignment="1">
      <alignment horizontal="left" wrapText="1"/>
    </xf>
    <xf numFmtId="0" fontId="78" fillId="0" borderId="30" xfId="0" applyFont="1" applyBorder="1" applyAlignment="1">
      <alignment horizontal="left" wrapText="1"/>
    </xf>
    <xf numFmtId="0" fontId="80" fillId="0" borderId="17" xfId="0" applyFont="1" applyBorder="1" applyAlignment="1">
      <alignment horizontal="left" wrapText="1"/>
    </xf>
    <xf numFmtId="0" fontId="80" fillId="0" borderId="30" xfId="0" applyFont="1" applyBorder="1" applyAlignment="1">
      <alignment horizontal="left" wrapText="1"/>
    </xf>
    <xf numFmtId="0" fontId="78" fillId="0" borderId="0" xfId="0" applyFont="1" applyAlignment="1">
      <alignment horizontal="center" wrapText="1"/>
    </xf>
    <xf numFmtId="4" fontId="78" fillId="0" borderId="12" xfId="0" applyNumberFormat="1" applyFont="1" applyBorder="1" applyAlignment="1">
      <alignment horizontal="right" wrapText="1"/>
    </xf>
    <xf numFmtId="4" fontId="78" fillId="0" borderId="11" xfId="0" applyNumberFormat="1" applyFont="1" applyBorder="1" applyAlignment="1">
      <alignment horizontal="right" wrapText="1"/>
    </xf>
    <xf numFmtId="49" fontId="78" fillId="0" borderId="11" xfId="0" applyNumberFormat="1" applyFont="1" applyBorder="1" applyAlignment="1">
      <alignment horizontal="center" wrapText="1"/>
    </xf>
    <xf numFmtId="49" fontId="78" fillId="0" borderId="12" xfId="0" applyNumberFormat="1" applyFont="1" applyBorder="1" applyAlignment="1">
      <alignment horizontal="center" wrapText="1"/>
    </xf>
    <xf numFmtId="49" fontId="78" fillId="0" borderId="17" xfId="0" applyNumberFormat="1" applyFont="1" applyBorder="1" applyAlignment="1">
      <alignment horizontal="center" wrapText="1"/>
    </xf>
    <xf numFmtId="49" fontId="78" fillId="0" borderId="13" xfId="0" applyNumberFormat="1" applyFont="1" applyBorder="1" applyAlignment="1">
      <alignment horizontal="center" wrapText="1"/>
    </xf>
    <xf numFmtId="49" fontId="78" fillId="0" borderId="30" xfId="0" applyNumberFormat="1" applyFont="1" applyBorder="1" applyAlignment="1">
      <alignment horizontal="center" wrapText="1"/>
    </xf>
    <xf numFmtId="49" fontId="78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75" fillId="0" borderId="0" xfId="0" applyFont="1" applyAlignment="1" applyProtection="1">
      <alignment horizontal="center" wrapText="1"/>
      <protection locked="0"/>
    </xf>
    <xf numFmtId="49" fontId="75" fillId="0" borderId="0" xfId="0" applyNumberFormat="1" applyFont="1" applyBorder="1" applyAlignment="1" applyProtection="1">
      <alignment horizontal="center" wrapText="1"/>
      <protection locked="0"/>
    </xf>
    <xf numFmtId="0" fontId="75" fillId="0" borderId="11" xfId="0" applyFont="1" applyBorder="1" applyAlignment="1" applyProtection="1">
      <alignment horizontal="center" wrapText="1"/>
      <protection locked="0"/>
    </xf>
    <xf numFmtId="0" fontId="75" fillId="0" borderId="12" xfId="0" applyFont="1" applyBorder="1" applyAlignment="1" applyProtection="1">
      <alignment horizontal="center" wrapText="1"/>
      <protection locked="0"/>
    </xf>
    <xf numFmtId="49" fontId="75" fillId="0" borderId="11" xfId="0" applyNumberFormat="1" applyFont="1" applyBorder="1" applyAlignment="1" applyProtection="1">
      <alignment horizontal="center" wrapText="1"/>
      <protection locked="0"/>
    </xf>
    <xf numFmtId="0" fontId="75" fillId="0" borderId="0" xfId="0" applyFont="1" applyBorder="1" applyAlignment="1" applyProtection="1">
      <alignment horizontal="center" wrapText="1"/>
      <protection locked="0"/>
    </xf>
    <xf numFmtId="0" fontId="78" fillId="0" borderId="57" xfId="0" applyFont="1" applyBorder="1" applyAlignment="1">
      <alignment horizontal="center" vertical="center" wrapText="1"/>
    </xf>
    <xf numFmtId="49" fontId="75" fillId="0" borderId="10" xfId="0" applyNumberFormat="1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wrapText="1"/>
    </xf>
    <xf numFmtId="0" fontId="75" fillId="0" borderId="30" xfId="0" applyFont="1" applyBorder="1" applyAlignment="1">
      <alignment horizont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3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left" vertical="center" wrapText="1"/>
    </xf>
    <xf numFmtId="49" fontId="7" fillId="0" borderId="34" xfId="53" applyNumberFormat="1" applyFont="1" applyBorder="1" applyAlignment="1">
      <alignment horizontal="left" vertical="center" wrapText="1"/>
      <protection/>
    </xf>
    <xf numFmtId="49" fontId="78" fillId="0" borderId="17" xfId="60" applyNumberFormat="1" applyFont="1" applyBorder="1" applyAlignment="1">
      <alignment horizontal="center" vertical="center" wrapText="1"/>
    </xf>
    <xf numFmtId="49" fontId="78" fillId="0" borderId="13" xfId="6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49" fontId="78" fillId="0" borderId="30" xfId="60" applyNumberFormat="1" applyFont="1" applyBorder="1" applyAlignment="1">
      <alignment horizontal="center" vertical="center" wrapText="1"/>
    </xf>
    <xf numFmtId="0" fontId="80" fillId="0" borderId="51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49" fontId="78" fillId="0" borderId="0" xfId="0" applyNumberFormat="1" applyFont="1" applyBorder="1" applyAlignment="1" applyProtection="1">
      <alignment horizontal="center" vertical="center" wrapText="1"/>
      <protection locked="0"/>
    </xf>
    <xf numFmtId="0" fontId="78" fillId="0" borderId="11" xfId="0" applyFont="1" applyBorder="1" applyAlignment="1" applyProtection="1">
      <alignment horizontal="center" vertical="center" wrapText="1"/>
      <protection locked="0"/>
    </xf>
    <xf numFmtId="4" fontId="80" fillId="0" borderId="15" xfId="0" applyNumberFormat="1" applyFont="1" applyBorder="1" applyAlignment="1">
      <alignment horizontal="center" vertical="center" wrapText="1"/>
    </xf>
    <xf numFmtId="4" fontId="80" fillId="0" borderId="14" xfId="0" applyNumberFormat="1" applyFont="1" applyBorder="1" applyAlignment="1">
      <alignment horizontal="center" vertical="center" wrapText="1"/>
    </xf>
    <xf numFmtId="49" fontId="80" fillId="0" borderId="51" xfId="0" applyNumberFormat="1" applyFont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vertical="center" wrapText="1"/>
    </xf>
    <xf numFmtId="4" fontId="80" fillId="0" borderId="17" xfId="0" applyNumberFormat="1" applyFont="1" applyBorder="1" applyAlignment="1">
      <alignment horizontal="center" vertical="center" wrapText="1"/>
    </xf>
    <xf numFmtId="4" fontId="80" fillId="0" borderId="13" xfId="0" applyNumberFormat="1" applyFont="1" applyBorder="1" applyAlignment="1">
      <alignment horizontal="center" vertical="center" wrapText="1"/>
    </xf>
    <xf numFmtId="4" fontId="80" fillId="0" borderId="30" xfId="0" applyNumberFormat="1" applyFont="1" applyBorder="1" applyAlignment="1">
      <alignment horizontal="center" vertical="center" wrapText="1"/>
    </xf>
    <xf numFmtId="4" fontId="80" fillId="0" borderId="10" xfId="0" applyNumberFormat="1" applyFont="1" applyBorder="1" applyAlignment="1">
      <alignment horizontal="center" vertical="center" wrapText="1"/>
    </xf>
    <xf numFmtId="0" fontId="78" fillId="0" borderId="0" xfId="0" applyFont="1" applyBorder="1" applyAlignment="1" applyProtection="1">
      <alignment horizontal="center" vertical="center" wrapText="1"/>
      <protection locked="0"/>
    </xf>
    <xf numFmtId="0" fontId="82" fillId="0" borderId="0" xfId="0" applyFont="1" applyBorder="1" applyAlignment="1">
      <alignment horizontal="right" vertical="center" wrapText="1"/>
    </xf>
    <xf numFmtId="0" fontId="78" fillId="0" borderId="0" xfId="0" applyFont="1" applyAlignment="1" applyProtection="1">
      <alignment horizontal="center" vertical="center" wrapText="1"/>
      <protection locked="0"/>
    </xf>
    <xf numFmtId="0" fontId="78" fillId="0" borderId="0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 wrapText="1"/>
    </xf>
    <xf numFmtId="49" fontId="78" fillId="0" borderId="11" xfId="0" applyNumberFormat="1" applyFont="1" applyBorder="1" applyAlignment="1" applyProtection="1">
      <alignment horizontal="center" vertical="center" wrapText="1"/>
      <protection locked="0"/>
    </xf>
    <xf numFmtId="0" fontId="80" fillId="0" borderId="35" xfId="0" applyFont="1" applyBorder="1" applyAlignment="1">
      <alignment horizontal="center" vertical="center" wrapText="1"/>
    </xf>
    <xf numFmtId="0" fontId="80" fillId="0" borderId="57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45" xfId="0" applyFont="1" applyBorder="1" applyAlignment="1">
      <alignment horizontal="center" vertical="center" wrapText="1"/>
    </xf>
    <xf numFmtId="4" fontId="80" fillId="0" borderId="19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80" fillId="0" borderId="33" xfId="0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0" fillId="0" borderId="53" xfId="0" applyFont="1" applyBorder="1" applyAlignment="1">
      <alignment horizontal="center" vertical="center" wrapText="1"/>
    </xf>
    <xf numFmtId="0" fontId="80" fillId="0" borderId="54" xfId="0" applyFont="1" applyBorder="1" applyAlignment="1">
      <alignment horizontal="center" vertical="center" wrapText="1"/>
    </xf>
    <xf numFmtId="0" fontId="80" fillId="0" borderId="58" xfId="0" applyFont="1" applyBorder="1" applyAlignment="1">
      <alignment horizontal="center" vertical="center" wrapText="1"/>
    </xf>
    <xf numFmtId="0" fontId="80" fillId="0" borderId="59" xfId="0" applyFont="1" applyBorder="1" applyAlignment="1">
      <alignment horizontal="center" vertical="center" wrapText="1"/>
    </xf>
    <xf numFmtId="0" fontId="80" fillId="0" borderId="37" xfId="0" applyFont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49" fontId="78" fillId="0" borderId="0" xfId="0" applyNumberFormat="1" applyFont="1" applyAlignment="1" applyProtection="1">
      <alignment horizontal="center" vertical="center" wrapText="1"/>
      <protection locked="0"/>
    </xf>
    <xf numFmtId="49" fontId="78" fillId="0" borderId="12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АЦК 2007г. для росписей-Ол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UCH-1\&#1056;&#1072;&#1073;&#1086;&#1095;&#1080;&#1081;%20&#1089;&#1090;&#1086;&#1083;\&#1087;&#1092;&#1093;&#1076;%202014-2016%20&#1085;&#1086;&#1103;&#1073;&#1088;&#110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к приказу (2)"/>
      <sheetName val="приложение 2 к приказу"/>
      <sheetName val="приложение 1"/>
      <sheetName val="приложение 2"/>
      <sheetName val="Приложение 3 к Приказу"/>
      <sheetName val="приложение 4 к приказу"/>
      <sheetName val="приложение 5 к приказу "/>
      <sheetName val="приложение 5 к приказу  "/>
    </sheetNames>
    <sheetDataSet>
      <sheetData sheetId="2">
        <row r="16">
          <cell r="M16">
            <v>0</v>
          </cell>
        </row>
        <row r="17">
          <cell r="Q17">
            <v>0</v>
          </cell>
          <cell r="R17">
            <v>0</v>
          </cell>
        </row>
        <row r="18">
          <cell r="M18">
            <v>0</v>
          </cell>
          <cell r="Q18">
            <v>0</v>
          </cell>
        </row>
        <row r="19">
          <cell r="M19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N26">
            <v>9579700.000000002</v>
          </cell>
          <cell r="P26">
            <v>0</v>
          </cell>
          <cell r="Q26">
            <v>10407200.000000002</v>
          </cell>
          <cell r="R26">
            <v>11051500.000000002</v>
          </cell>
        </row>
        <row r="27">
          <cell r="M27">
            <v>7337139.23</v>
          </cell>
          <cell r="Q27">
            <v>7850964.11</v>
          </cell>
          <cell r="R27">
            <v>8344282.08</v>
          </cell>
        </row>
        <row r="29">
          <cell r="M29">
            <v>600</v>
          </cell>
          <cell r="Q29">
            <v>600</v>
          </cell>
          <cell r="R29">
            <v>600</v>
          </cell>
        </row>
        <row r="30">
          <cell r="M30">
            <v>0</v>
          </cell>
          <cell r="Q30">
            <v>0</v>
          </cell>
          <cell r="R30">
            <v>0</v>
          </cell>
        </row>
        <row r="31">
          <cell r="M31">
            <v>2207316.05</v>
          </cell>
          <cell r="Q31">
            <v>2370991.17</v>
          </cell>
          <cell r="R31">
            <v>2521973.2</v>
          </cell>
        </row>
        <row r="32">
          <cell r="M32">
            <v>27144.72</v>
          </cell>
          <cell r="Q32">
            <v>27144.72</v>
          </cell>
          <cell r="R32">
            <v>27144.72</v>
          </cell>
        </row>
        <row r="40">
          <cell r="M40">
            <v>7500</v>
          </cell>
          <cell r="Q40">
            <v>7500</v>
          </cell>
          <cell r="R40">
            <v>7500</v>
          </cell>
        </row>
        <row r="41">
          <cell r="M41">
            <v>0</v>
          </cell>
          <cell r="Q41">
            <v>150000</v>
          </cell>
          <cell r="R41">
            <v>150000</v>
          </cell>
        </row>
        <row r="46">
          <cell r="M46">
            <v>27600</v>
          </cell>
          <cell r="Q46">
            <v>0</v>
          </cell>
          <cell r="R46">
            <v>0</v>
          </cell>
        </row>
        <row r="50">
          <cell r="M50">
            <v>0</v>
          </cell>
        </row>
        <row r="52">
          <cell r="M52">
            <v>17000</v>
          </cell>
          <cell r="Q52">
            <v>0</v>
          </cell>
          <cell r="R52">
            <v>0</v>
          </cell>
        </row>
        <row r="53">
          <cell r="M53">
            <v>4640330</v>
          </cell>
          <cell r="Q53">
            <v>4967600</v>
          </cell>
          <cell r="R53">
            <v>4967600</v>
          </cell>
        </row>
        <row r="54">
          <cell r="M54">
            <v>1046682.24</v>
          </cell>
          <cell r="Q54">
            <v>947700</v>
          </cell>
          <cell r="R54">
            <v>947700</v>
          </cell>
        </row>
        <row r="59">
          <cell r="M59">
            <v>346482.4</v>
          </cell>
          <cell r="Q59">
            <v>346482.4</v>
          </cell>
          <cell r="R59">
            <v>346482.4</v>
          </cell>
        </row>
        <row r="63">
          <cell r="M63">
            <v>225235.36000000002</v>
          </cell>
          <cell r="Q63">
            <v>289217.6</v>
          </cell>
          <cell r="R63">
            <v>289217.6</v>
          </cell>
        </row>
        <row r="69">
          <cell r="M69">
            <v>2792330</v>
          </cell>
          <cell r="Q69">
            <v>3154600</v>
          </cell>
          <cell r="R69">
            <v>3154600</v>
          </cell>
        </row>
        <row r="73">
          <cell r="M73">
            <v>229600</v>
          </cell>
          <cell r="Q73">
            <v>229600</v>
          </cell>
          <cell r="R73">
            <v>229600</v>
          </cell>
        </row>
        <row r="78">
          <cell r="Q78">
            <v>6732810</v>
          </cell>
          <cell r="R78">
            <v>6732810</v>
          </cell>
        </row>
        <row r="80">
          <cell r="M80">
            <v>8076299.5</v>
          </cell>
          <cell r="Q80">
            <v>4483887.4</v>
          </cell>
          <cell r="R80">
            <v>4483887.4</v>
          </cell>
        </row>
        <row r="81">
          <cell r="M81">
            <v>0</v>
          </cell>
          <cell r="Q81">
            <v>0</v>
          </cell>
          <cell r="R81">
            <v>0</v>
          </cell>
        </row>
        <row r="82">
          <cell r="M82">
            <v>2439042.46</v>
          </cell>
          <cell r="Q82">
            <v>1353922.6</v>
          </cell>
          <cell r="R82">
            <v>1353922.6</v>
          </cell>
        </row>
        <row r="83">
          <cell r="M83">
            <v>45000</v>
          </cell>
          <cell r="Q83">
            <v>40000</v>
          </cell>
          <cell r="R83">
            <v>40000</v>
          </cell>
        </row>
        <row r="84">
          <cell r="M84">
            <v>70000</v>
          </cell>
          <cell r="Q84">
            <v>50000</v>
          </cell>
          <cell r="R84">
            <v>50000</v>
          </cell>
        </row>
        <row r="87">
          <cell r="M87">
            <v>90000</v>
          </cell>
          <cell r="Q87">
            <v>200000</v>
          </cell>
          <cell r="R87">
            <v>200000</v>
          </cell>
        </row>
        <row r="88">
          <cell r="M88">
            <v>210000</v>
          </cell>
          <cell r="Q88">
            <v>200000</v>
          </cell>
          <cell r="R88">
            <v>200000</v>
          </cell>
        </row>
        <row r="91">
          <cell r="M91">
            <v>30000</v>
          </cell>
          <cell r="Q91">
            <v>5000</v>
          </cell>
          <cell r="R91">
            <v>5000</v>
          </cell>
        </row>
        <row r="92">
          <cell r="M92">
            <v>100000</v>
          </cell>
          <cell r="Q92">
            <v>200000</v>
          </cell>
          <cell r="R92">
            <v>200000</v>
          </cell>
        </row>
        <row r="93">
          <cell r="M93">
            <v>200000</v>
          </cell>
          <cell r="Q93">
            <v>200000</v>
          </cell>
          <cell r="R93">
            <v>200000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551"/>
  <sheetViews>
    <sheetView view="pageBreakPreview" zoomScale="60" zoomScalePageLayoutView="0" workbookViewId="0" topLeftCell="A1">
      <selection activeCell="E19" sqref="E19"/>
    </sheetView>
  </sheetViews>
  <sheetFormatPr defaultColWidth="9.140625" defaultRowHeight="15"/>
  <cols>
    <col min="1" max="1" width="9.140625" style="335" customWidth="1"/>
    <col min="2" max="2" width="49.28125" style="335" customWidth="1"/>
    <col min="3" max="3" width="7.00390625" style="335" customWidth="1"/>
    <col min="4" max="4" width="8.8515625" style="335" customWidth="1"/>
    <col min="5" max="5" width="5.00390625" style="335" customWidth="1"/>
    <col min="6" max="6" width="6.7109375" style="335" customWidth="1"/>
    <col min="7" max="7" width="5.421875" style="335" customWidth="1"/>
    <col min="8" max="8" width="5.140625" style="335" customWidth="1"/>
    <col min="9" max="9" width="10.28125" style="335" customWidth="1"/>
    <col min="10" max="10" width="16.28125" style="337" customWidth="1"/>
    <col min="11" max="11" width="15.57421875" style="337" customWidth="1"/>
    <col min="12" max="12" width="17.00390625" style="337" customWidth="1"/>
    <col min="13" max="13" width="15.28125" style="335" customWidth="1"/>
    <col min="14" max="14" width="13.8515625" style="335" customWidth="1"/>
    <col min="15" max="15" width="14.140625" style="335" customWidth="1"/>
    <col min="16" max="16384" width="9.140625" style="335" customWidth="1"/>
  </cols>
  <sheetData>
    <row r="1" spans="9:12" ht="42" customHeight="1">
      <c r="I1" s="387"/>
      <c r="J1" s="387"/>
      <c r="K1" s="387"/>
      <c r="L1" s="387"/>
    </row>
    <row r="2" spans="2:16" ht="18.75" customHeight="1">
      <c r="B2" s="387" t="s">
        <v>188</v>
      </c>
      <c r="C2" s="387"/>
      <c r="D2" s="387"/>
      <c r="H2" s="337"/>
      <c r="M2" s="387" t="s">
        <v>0</v>
      </c>
      <c r="N2" s="387"/>
      <c r="O2" s="387"/>
      <c r="P2" s="387"/>
    </row>
    <row r="3" spans="1:16" ht="64.5" customHeight="1">
      <c r="A3" s="387" t="s">
        <v>355</v>
      </c>
      <c r="B3" s="387"/>
      <c r="C3" s="387"/>
      <c r="D3" s="387"/>
      <c r="E3" s="387"/>
      <c r="H3" s="337"/>
      <c r="M3" s="387" t="s">
        <v>359</v>
      </c>
      <c r="N3" s="387"/>
      <c r="O3" s="387"/>
      <c r="P3" s="387"/>
    </row>
    <row r="4" spans="1:16" ht="39" customHeight="1">
      <c r="A4" s="387" t="s">
        <v>353</v>
      </c>
      <c r="B4" s="387"/>
      <c r="C4" s="387"/>
      <c r="D4" s="387"/>
      <c r="E4" s="387"/>
      <c r="H4" s="337"/>
      <c r="M4" s="386" t="s">
        <v>352</v>
      </c>
      <c r="N4" s="386"/>
      <c r="O4" s="386"/>
      <c r="P4" s="386"/>
    </row>
    <row r="5" spans="2:16" ht="21" customHeight="1">
      <c r="B5" s="338" t="s">
        <v>330</v>
      </c>
      <c r="H5" s="337"/>
      <c r="J5" s="329"/>
      <c r="M5" s="453" t="s">
        <v>330</v>
      </c>
      <c r="N5" s="453"/>
      <c r="O5" s="453"/>
      <c r="P5" s="453"/>
    </row>
    <row r="6" spans="1:12" s="339" customFormat="1" ht="15.75" customHeight="1">
      <c r="A6" s="388"/>
      <c r="B6" s="389"/>
      <c r="C6" s="394"/>
      <c r="D6" s="394"/>
      <c r="E6" s="394"/>
      <c r="I6" s="388"/>
      <c r="J6" s="389"/>
      <c r="K6" s="340"/>
      <c r="L6" s="340"/>
    </row>
    <row r="8" spans="2:16" ht="33" customHeight="1">
      <c r="B8" s="390" t="s">
        <v>1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</row>
    <row r="9" spans="5:13" ht="18.75" customHeight="1">
      <c r="E9" s="390" t="s">
        <v>332</v>
      </c>
      <c r="F9" s="390"/>
      <c r="G9" s="390"/>
      <c r="H9" s="390"/>
      <c r="I9" s="390"/>
      <c r="J9" s="390"/>
      <c r="K9" s="390"/>
      <c r="L9" s="390"/>
      <c r="M9" s="390"/>
    </row>
    <row r="10" spans="10:12" ht="18.75">
      <c r="J10" s="335"/>
      <c r="K10" s="335"/>
      <c r="L10" s="335"/>
    </row>
    <row r="11" spans="1:16" ht="18.75" customHeight="1">
      <c r="A11" s="391" t="s">
        <v>8</v>
      </c>
      <c r="B11" s="391"/>
      <c r="C11" s="395" t="s">
        <v>360</v>
      </c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287"/>
    </row>
    <row r="12" spans="10:12" ht="18.75">
      <c r="J12" s="335"/>
      <c r="K12" s="335"/>
      <c r="L12" s="335"/>
    </row>
    <row r="13" spans="1:14" ht="20.25" customHeight="1" thickBot="1">
      <c r="A13" s="392" t="s">
        <v>4</v>
      </c>
      <c r="B13" s="392"/>
      <c r="C13" s="392"/>
      <c r="D13" s="392"/>
      <c r="E13" s="393" t="s">
        <v>218</v>
      </c>
      <c r="F13" s="393"/>
      <c r="G13" s="393"/>
      <c r="H13" s="393"/>
      <c r="I13" s="393"/>
      <c r="J13" s="393"/>
      <c r="K13" s="393"/>
      <c r="L13" s="393"/>
      <c r="M13" s="393"/>
      <c r="N13" s="393"/>
    </row>
    <row r="14" spans="1:12" ht="38.25" customHeight="1" thickBot="1">
      <c r="A14" s="396" t="s">
        <v>2</v>
      </c>
      <c r="B14" s="396"/>
      <c r="C14" s="397">
        <v>6161032558</v>
      </c>
      <c r="D14" s="397"/>
      <c r="E14" s="397"/>
      <c r="F14" s="397"/>
      <c r="G14" s="397"/>
      <c r="H14" s="397"/>
      <c r="I14" s="341" t="s">
        <v>3</v>
      </c>
      <c r="J14" s="342">
        <v>616101001</v>
      </c>
      <c r="K14" s="342"/>
      <c r="L14" s="342"/>
    </row>
    <row r="15" spans="10:12" ht="18.75">
      <c r="J15" s="335"/>
      <c r="K15" s="335"/>
      <c r="L15" s="335"/>
    </row>
    <row r="16" spans="1:14" ht="39.75" customHeight="1">
      <c r="A16" s="392" t="s">
        <v>77</v>
      </c>
      <c r="B16" s="392"/>
      <c r="C16" s="392"/>
      <c r="D16" s="392"/>
      <c r="E16" s="395" t="s">
        <v>78</v>
      </c>
      <c r="F16" s="395"/>
      <c r="G16" s="395"/>
      <c r="H16" s="395"/>
      <c r="I16" s="395"/>
      <c r="J16" s="395"/>
      <c r="K16" s="395"/>
      <c r="L16" s="395"/>
      <c r="M16" s="395"/>
      <c r="N16" s="395"/>
    </row>
    <row r="17" spans="10:12" ht="18.75">
      <c r="J17" s="335"/>
      <c r="K17" s="335"/>
      <c r="L17" s="335"/>
    </row>
    <row r="18" spans="10:12" ht="18.75">
      <c r="J18" s="335"/>
      <c r="K18" s="335"/>
      <c r="L18" s="335"/>
    </row>
    <row r="19" spans="1:15" ht="15.75" customHeight="1">
      <c r="A19" s="387" t="s">
        <v>9</v>
      </c>
      <c r="B19" s="387"/>
      <c r="J19" s="335"/>
      <c r="L19" s="335"/>
      <c r="O19" s="341" t="s">
        <v>67</v>
      </c>
    </row>
    <row r="20" spans="1:10" ht="15.75" customHeight="1">
      <c r="A20" s="336"/>
      <c r="B20" s="336"/>
      <c r="J20" s="335"/>
    </row>
    <row r="21" spans="1:15" ht="15.75" customHeight="1">
      <c r="A21" s="336"/>
      <c r="B21" s="336"/>
      <c r="J21" s="335"/>
      <c r="N21" s="336" t="s">
        <v>79</v>
      </c>
      <c r="O21" s="343">
        <v>42369</v>
      </c>
    </row>
    <row r="22" spans="1:15" ht="15.75" customHeight="1">
      <c r="A22" s="336"/>
      <c r="B22" s="336"/>
      <c r="J22" s="335"/>
      <c r="N22" s="344" t="s">
        <v>80</v>
      </c>
      <c r="O22" s="327"/>
    </row>
    <row r="23" spans="1:15" ht="15.75" customHeight="1">
      <c r="A23" s="336"/>
      <c r="B23" s="336"/>
      <c r="J23" s="335"/>
      <c r="N23" s="344"/>
      <c r="O23" s="327"/>
    </row>
    <row r="24" spans="1:15" ht="15.75" customHeight="1">
      <c r="A24" s="336"/>
      <c r="B24" s="336"/>
      <c r="I24" s="336"/>
      <c r="J24" s="335"/>
      <c r="N24" s="344"/>
      <c r="O24" s="327">
        <v>51585700</v>
      </c>
    </row>
    <row r="25" spans="1:15" ht="15.75" customHeight="1">
      <c r="A25" s="336"/>
      <c r="B25" s="336"/>
      <c r="I25" s="336"/>
      <c r="J25" s="336"/>
      <c r="N25" s="344" t="s">
        <v>68</v>
      </c>
      <c r="O25" s="327"/>
    </row>
    <row r="26" spans="1:15" ht="15.75" customHeight="1">
      <c r="A26" s="336"/>
      <c r="B26" s="336"/>
      <c r="I26" s="336"/>
      <c r="J26" s="336"/>
      <c r="N26" s="344"/>
      <c r="O26" s="327"/>
    </row>
    <row r="27" spans="1:15" ht="15.75" customHeight="1">
      <c r="A27" s="336"/>
      <c r="B27" s="336"/>
      <c r="I27" s="336"/>
      <c r="J27" s="336"/>
      <c r="N27" s="344"/>
      <c r="O27" s="327"/>
    </row>
    <row r="28" spans="10:15" ht="18.75">
      <c r="J28" s="335"/>
      <c r="N28" s="344"/>
      <c r="O28" s="327"/>
    </row>
    <row r="29" spans="10:15" ht="18.75">
      <c r="J29" s="335"/>
      <c r="N29" s="344" t="s">
        <v>69</v>
      </c>
      <c r="O29" s="327">
        <v>383</v>
      </c>
    </row>
    <row r="30" spans="1:12" ht="33.75" customHeight="1">
      <c r="A30" s="390" t="s">
        <v>219</v>
      </c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</row>
    <row r="31" spans="1:12" ht="52.5" customHeight="1">
      <c r="A31" s="398" t="s">
        <v>327</v>
      </c>
      <c r="B31" s="398"/>
      <c r="C31" s="398"/>
      <c r="D31" s="398"/>
      <c r="E31" s="398"/>
      <c r="F31" s="398"/>
      <c r="G31" s="398"/>
      <c r="H31" s="398"/>
      <c r="I31" s="398"/>
      <c r="J31" s="398"/>
      <c r="K31" s="398"/>
      <c r="L31" s="398"/>
    </row>
    <row r="32" spans="1:12" ht="39.75" customHeight="1">
      <c r="A32" s="398" t="s">
        <v>328</v>
      </c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398"/>
    </row>
    <row r="33" spans="1:12" ht="60" customHeight="1">
      <c r="A33" s="398" t="s">
        <v>329</v>
      </c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</row>
    <row r="34" spans="1:15" ht="15.75" customHeight="1">
      <c r="A34" s="399" t="s">
        <v>222</v>
      </c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188"/>
    </row>
    <row r="35" spans="1:15" ht="15.75" customHeight="1">
      <c r="A35" s="400" t="s">
        <v>81</v>
      </c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327" t="s">
        <v>82</v>
      </c>
    </row>
    <row r="36" spans="1:15" ht="15.75" customHeight="1">
      <c r="A36" s="399" t="s">
        <v>12</v>
      </c>
      <c r="B36" s="399"/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27"/>
    </row>
    <row r="37" spans="1:15" ht="15.75" customHeight="1">
      <c r="A37" s="400" t="s">
        <v>13</v>
      </c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188"/>
    </row>
    <row r="38" spans="1:15" ht="63" customHeight="1">
      <c r="A38" s="401" t="s">
        <v>292</v>
      </c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186">
        <v>15724248</v>
      </c>
    </row>
    <row r="39" spans="1:15" ht="39.75" customHeight="1">
      <c r="A39" s="402" t="s">
        <v>291</v>
      </c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187">
        <v>0</v>
      </c>
    </row>
    <row r="40" spans="1:15" ht="21.75" customHeight="1">
      <c r="A40" s="401" t="s">
        <v>290</v>
      </c>
      <c r="B40" s="401"/>
      <c r="C40" s="401"/>
      <c r="D40" s="401"/>
      <c r="E40" s="401"/>
      <c r="F40" s="401"/>
      <c r="G40" s="401"/>
      <c r="H40" s="401"/>
      <c r="I40" s="401"/>
      <c r="J40" s="401"/>
      <c r="K40" s="401"/>
      <c r="L40" s="401"/>
      <c r="M40" s="401"/>
      <c r="N40" s="401"/>
      <c r="O40" s="186">
        <v>2700484</v>
      </c>
    </row>
    <row r="41" spans="1:15" ht="15.75" customHeight="1">
      <c r="A41" s="401" t="s">
        <v>289</v>
      </c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186">
        <v>1778100</v>
      </c>
    </row>
    <row r="42" spans="1:15" ht="55.5" customHeight="1">
      <c r="A42" s="401" t="s">
        <v>288</v>
      </c>
      <c r="B42" s="401"/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186">
        <v>1420344</v>
      </c>
    </row>
    <row r="43" spans="1:15" ht="15.75" customHeight="1">
      <c r="A43" s="401" t="s">
        <v>287</v>
      </c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186">
        <v>9213873</v>
      </c>
    </row>
    <row r="44" spans="1:15" ht="15.75" customHeight="1">
      <c r="A44" s="401" t="s">
        <v>286</v>
      </c>
      <c r="B44" s="401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186">
        <v>187587</v>
      </c>
    </row>
    <row r="45" spans="1:15" ht="15.75" customHeight="1">
      <c r="A45" s="403" t="s">
        <v>14</v>
      </c>
      <c r="B45" s="403"/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188"/>
    </row>
    <row r="46" spans="1:15" ht="18.75">
      <c r="A46" s="401" t="s">
        <v>13</v>
      </c>
      <c r="B46" s="401"/>
      <c r="C46" s="401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188"/>
    </row>
    <row r="47" spans="1:15" ht="15.75" customHeight="1">
      <c r="A47" s="401" t="s">
        <v>83</v>
      </c>
      <c r="B47" s="401"/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188">
        <v>0</v>
      </c>
    </row>
    <row r="48" spans="1:15" ht="15.75" customHeight="1">
      <c r="A48" s="401" t="s">
        <v>84</v>
      </c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188">
        <v>0</v>
      </c>
    </row>
    <row r="49" spans="1:15" ht="15.75" customHeight="1">
      <c r="A49" s="403" t="s">
        <v>15</v>
      </c>
      <c r="B49" s="403"/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188"/>
    </row>
    <row r="50" spans="1:15" ht="18.75">
      <c r="A50" s="401" t="s">
        <v>13</v>
      </c>
      <c r="B50" s="401"/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188"/>
    </row>
    <row r="51" spans="1:15" ht="15.75" customHeight="1">
      <c r="A51" s="401" t="s">
        <v>85</v>
      </c>
      <c r="B51" s="401"/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189">
        <v>0</v>
      </c>
    </row>
    <row r="52" spans="1:15" ht="15.75" customHeight="1">
      <c r="A52" s="401" t="s">
        <v>121</v>
      </c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189">
        <v>0</v>
      </c>
    </row>
    <row r="53" spans="1:15" ht="15.75" customHeight="1">
      <c r="A53" s="401" t="s">
        <v>122</v>
      </c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189">
        <v>0</v>
      </c>
    </row>
    <row r="54" spans="1:15" ht="15.75" customHeight="1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1"/>
    </row>
    <row r="55" spans="1:12" ht="22.5" customHeight="1">
      <c r="A55" s="395" t="s">
        <v>223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</row>
    <row r="56" spans="1:12" ht="45.75" customHeight="1">
      <c r="A56" s="400" t="s">
        <v>25</v>
      </c>
      <c r="B56" s="400"/>
      <c r="C56" s="400"/>
      <c r="D56" s="400"/>
      <c r="E56" s="400" t="s">
        <v>5</v>
      </c>
      <c r="F56" s="400"/>
      <c r="G56" s="400" t="s">
        <v>283</v>
      </c>
      <c r="H56" s="400"/>
      <c r="I56" s="327" t="s">
        <v>284</v>
      </c>
      <c r="J56" s="327" t="s">
        <v>196</v>
      </c>
      <c r="K56" s="327" t="s">
        <v>285</v>
      </c>
      <c r="L56" s="335"/>
    </row>
    <row r="57" spans="1:12" ht="46.5" customHeight="1">
      <c r="A57" s="404" t="s">
        <v>296</v>
      </c>
      <c r="B57" s="405"/>
      <c r="C57" s="405"/>
      <c r="D57" s="406"/>
      <c r="E57" s="400" t="s">
        <v>6</v>
      </c>
      <c r="F57" s="400"/>
      <c r="G57" s="400">
        <f>G58+G59+G60</f>
        <v>289</v>
      </c>
      <c r="H57" s="400"/>
      <c r="I57" s="189">
        <f>I58+I59+I60</f>
        <v>289</v>
      </c>
      <c r="J57" s="189">
        <f>I57</f>
        <v>289</v>
      </c>
      <c r="K57" s="189">
        <f>J57</f>
        <v>289</v>
      </c>
      <c r="L57" s="335"/>
    </row>
    <row r="58" spans="1:12" ht="15.75" customHeight="1">
      <c r="A58" s="401" t="s">
        <v>57</v>
      </c>
      <c r="B58" s="401"/>
      <c r="C58" s="401"/>
      <c r="D58" s="401"/>
      <c r="E58" s="400" t="s">
        <v>6</v>
      </c>
      <c r="F58" s="400"/>
      <c r="G58" s="400">
        <v>118</v>
      </c>
      <c r="H58" s="400"/>
      <c r="I58" s="189">
        <v>118</v>
      </c>
      <c r="J58" s="189">
        <f aca="true" t="shared" si="0" ref="J58:K60">I58</f>
        <v>118</v>
      </c>
      <c r="K58" s="189">
        <f t="shared" si="0"/>
        <v>118</v>
      </c>
      <c r="L58" s="335"/>
    </row>
    <row r="59" spans="1:12" ht="15.75" customHeight="1">
      <c r="A59" s="401" t="s">
        <v>58</v>
      </c>
      <c r="B59" s="401"/>
      <c r="C59" s="401"/>
      <c r="D59" s="401"/>
      <c r="E59" s="400" t="s">
        <v>6</v>
      </c>
      <c r="F59" s="400"/>
      <c r="G59" s="400">
        <v>128</v>
      </c>
      <c r="H59" s="400"/>
      <c r="I59" s="189">
        <v>128</v>
      </c>
      <c r="J59" s="189">
        <f t="shared" si="0"/>
        <v>128</v>
      </c>
      <c r="K59" s="189">
        <f t="shared" si="0"/>
        <v>128</v>
      </c>
      <c r="L59" s="335"/>
    </row>
    <row r="60" spans="1:12" ht="15.75" customHeight="1">
      <c r="A60" s="401" t="s">
        <v>60</v>
      </c>
      <c r="B60" s="401"/>
      <c r="C60" s="401"/>
      <c r="D60" s="401"/>
      <c r="E60" s="400" t="s">
        <v>6</v>
      </c>
      <c r="F60" s="400"/>
      <c r="G60" s="400">
        <v>43</v>
      </c>
      <c r="H60" s="400"/>
      <c r="I60" s="189">
        <v>43</v>
      </c>
      <c r="J60" s="189">
        <f t="shared" si="0"/>
        <v>43</v>
      </c>
      <c r="K60" s="189">
        <f t="shared" si="0"/>
        <v>43</v>
      </c>
      <c r="L60" s="335"/>
    </row>
    <row r="61" spans="1:12" ht="66.75" customHeight="1">
      <c r="A61" s="407" t="s">
        <v>298</v>
      </c>
      <c r="B61" s="407"/>
      <c r="C61" s="407"/>
      <c r="D61" s="407"/>
      <c r="E61" s="400" t="s">
        <v>6</v>
      </c>
      <c r="F61" s="400"/>
      <c r="G61" s="400"/>
      <c r="H61" s="400"/>
      <c r="I61" s="189"/>
      <c r="J61" s="189"/>
      <c r="K61" s="189"/>
      <c r="L61" s="335"/>
    </row>
    <row r="62" spans="1:12" ht="55.5" customHeight="1">
      <c r="A62" s="407" t="s">
        <v>112</v>
      </c>
      <c r="B62" s="407"/>
      <c r="C62" s="407"/>
      <c r="D62" s="407"/>
      <c r="E62" s="400" t="s">
        <v>6</v>
      </c>
      <c r="F62" s="400"/>
      <c r="G62" s="400"/>
      <c r="H62" s="400"/>
      <c r="I62" s="189"/>
      <c r="J62" s="189"/>
      <c r="K62" s="189"/>
      <c r="L62" s="335"/>
    </row>
    <row r="63" spans="1:12" ht="56.25" customHeight="1">
      <c r="A63" s="407" t="s">
        <v>113</v>
      </c>
      <c r="B63" s="407"/>
      <c r="C63" s="407"/>
      <c r="D63" s="407"/>
      <c r="E63" s="400" t="s">
        <v>6</v>
      </c>
      <c r="F63" s="400"/>
      <c r="G63" s="400">
        <v>31</v>
      </c>
      <c r="H63" s="400"/>
      <c r="I63" s="189">
        <v>31</v>
      </c>
      <c r="J63" s="189">
        <v>31</v>
      </c>
      <c r="K63" s="189">
        <v>31</v>
      </c>
      <c r="L63" s="335"/>
    </row>
    <row r="64" spans="1:12" ht="58.5" customHeight="1">
      <c r="A64" s="407" t="s">
        <v>114</v>
      </c>
      <c r="B64" s="407"/>
      <c r="C64" s="407"/>
      <c r="D64" s="407"/>
      <c r="E64" s="400" t="s">
        <v>6</v>
      </c>
      <c r="F64" s="400"/>
      <c r="G64" s="400">
        <v>31</v>
      </c>
      <c r="H64" s="400"/>
      <c r="I64" s="189">
        <v>31</v>
      </c>
      <c r="J64" s="189">
        <v>31</v>
      </c>
      <c r="K64" s="189">
        <v>31</v>
      </c>
      <c r="L64" s="335"/>
    </row>
    <row r="65" spans="1:12" ht="29.25" customHeight="1">
      <c r="A65" s="407" t="s">
        <v>115</v>
      </c>
      <c r="B65" s="407"/>
      <c r="C65" s="407"/>
      <c r="D65" s="407"/>
      <c r="E65" s="400" t="s">
        <v>6</v>
      </c>
      <c r="F65" s="400"/>
      <c r="G65" s="400">
        <f>G66+G67</f>
        <v>45</v>
      </c>
      <c r="H65" s="400"/>
      <c r="I65" s="189">
        <f>I66+I67</f>
        <v>45</v>
      </c>
      <c r="J65" s="189">
        <f>J66+J67</f>
        <v>45</v>
      </c>
      <c r="K65" s="189">
        <f>K66+K67</f>
        <v>45</v>
      </c>
      <c r="L65" s="335"/>
    </row>
    <row r="66" spans="1:12" ht="15.75" customHeight="1">
      <c r="A66" s="401" t="s">
        <v>61</v>
      </c>
      <c r="B66" s="401"/>
      <c r="C66" s="401"/>
      <c r="D66" s="401"/>
      <c r="E66" s="400" t="s">
        <v>6</v>
      </c>
      <c r="F66" s="400"/>
      <c r="G66" s="400">
        <v>14</v>
      </c>
      <c r="H66" s="400"/>
      <c r="I66" s="189">
        <v>14</v>
      </c>
      <c r="J66" s="189">
        <v>14</v>
      </c>
      <c r="K66" s="189">
        <v>14</v>
      </c>
      <c r="L66" s="335"/>
    </row>
    <row r="67" spans="1:12" ht="15.75" customHeight="1">
      <c r="A67" s="401" t="s">
        <v>71</v>
      </c>
      <c r="B67" s="401"/>
      <c r="C67" s="401"/>
      <c r="D67" s="401"/>
      <c r="E67" s="400" t="s">
        <v>6</v>
      </c>
      <c r="F67" s="400"/>
      <c r="G67" s="400">
        <v>31</v>
      </c>
      <c r="H67" s="400"/>
      <c r="I67" s="189">
        <v>31</v>
      </c>
      <c r="J67" s="189">
        <v>31</v>
      </c>
      <c r="K67" s="189">
        <v>31</v>
      </c>
      <c r="L67" s="335"/>
    </row>
    <row r="68" spans="1:12" ht="15.75" customHeight="1">
      <c r="A68" s="400" t="s">
        <v>70</v>
      </c>
      <c r="B68" s="400"/>
      <c r="C68" s="400"/>
      <c r="D68" s="400"/>
      <c r="E68" s="400" t="s">
        <v>6</v>
      </c>
      <c r="F68" s="400"/>
      <c r="G68" s="408">
        <v>24</v>
      </c>
      <c r="H68" s="409"/>
      <c r="I68" s="189">
        <v>24</v>
      </c>
      <c r="J68" s="189">
        <v>24</v>
      </c>
      <c r="K68" s="189">
        <v>24</v>
      </c>
      <c r="L68" s="335"/>
    </row>
    <row r="69" spans="1:12" ht="15.75" customHeight="1">
      <c r="A69" s="410" t="s">
        <v>24</v>
      </c>
      <c r="B69" s="410"/>
      <c r="C69" s="410"/>
      <c r="D69" s="410"/>
      <c r="E69" s="400"/>
      <c r="F69" s="400"/>
      <c r="G69" s="400"/>
      <c r="H69" s="400"/>
      <c r="I69" s="189"/>
      <c r="J69" s="189"/>
      <c r="K69" s="189"/>
      <c r="L69" s="335"/>
    </row>
    <row r="70" spans="1:12" ht="15.75" customHeight="1">
      <c r="A70" s="401" t="s">
        <v>62</v>
      </c>
      <c r="B70" s="401"/>
      <c r="C70" s="401"/>
      <c r="D70" s="401"/>
      <c r="E70" s="400" t="s">
        <v>6</v>
      </c>
      <c r="F70" s="400"/>
      <c r="G70" s="400">
        <v>5</v>
      </c>
      <c r="H70" s="400"/>
      <c r="I70" s="189">
        <v>5</v>
      </c>
      <c r="J70" s="189">
        <v>5</v>
      </c>
      <c r="K70" s="189">
        <v>5</v>
      </c>
      <c r="L70" s="335"/>
    </row>
    <row r="71" spans="1:12" ht="15.75" customHeight="1">
      <c r="A71" s="401" t="s">
        <v>63</v>
      </c>
      <c r="B71" s="401"/>
      <c r="C71" s="401"/>
      <c r="D71" s="401"/>
      <c r="E71" s="400" t="s">
        <v>6</v>
      </c>
      <c r="F71" s="400"/>
      <c r="G71" s="400">
        <v>14</v>
      </c>
      <c r="H71" s="400"/>
      <c r="I71" s="189">
        <v>14</v>
      </c>
      <c r="J71" s="189">
        <v>14</v>
      </c>
      <c r="K71" s="189">
        <v>14</v>
      </c>
      <c r="L71" s="335"/>
    </row>
    <row r="72" spans="1:12" ht="15.75" customHeight="1">
      <c r="A72" s="401" t="s">
        <v>64</v>
      </c>
      <c r="B72" s="401"/>
      <c r="C72" s="401"/>
      <c r="D72" s="401"/>
      <c r="E72" s="400" t="s">
        <v>6</v>
      </c>
      <c r="F72" s="400"/>
      <c r="G72" s="400">
        <v>5</v>
      </c>
      <c r="H72" s="400"/>
      <c r="I72" s="189">
        <v>5</v>
      </c>
      <c r="J72" s="189">
        <v>5</v>
      </c>
      <c r="K72" s="189">
        <v>5</v>
      </c>
      <c r="L72" s="335"/>
    </row>
    <row r="73" spans="1:12" ht="68.25" customHeight="1">
      <c r="A73" s="407" t="s">
        <v>116</v>
      </c>
      <c r="B73" s="407"/>
      <c r="C73" s="407"/>
      <c r="D73" s="407"/>
      <c r="E73" s="400" t="s">
        <v>10</v>
      </c>
      <c r="F73" s="400"/>
      <c r="G73" s="411">
        <f>G67/G65</f>
        <v>0.6888888888888889</v>
      </c>
      <c r="H73" s="411"/>
      <c r="I73" s="192">
        <f>I67/I65</f>
        <v>0.6888888888888889</v>
      </c>
      <c r="J73" s="192">
        <f>J67/J65</f>
        <v>0.6888888888888889</v>
      </c>
      <c r="K73" s="192">
        <f>K67/K65</f>
        <v>0.6888888888888889</v>
      </c>
      <c r="L73" s="335"/>
    </row>
    <row r="74" spans="1:12" ht="18.75" customHeight="1">
      <c r="A74" s="407" t="s">
        <v>72</v>
      </c>
      <c r="B74" s="407"/>
      <c r="C74" s="407"/>
      <c r="D74" s="407"/>
      <c r="E74" s="410" t="s">
        <v>10</v>
      </c>
      <c r="F74" s="410"/>
      <c r="G74" s="412"/>
      <c r="H74" s="412"/>
      <c r="I74" s="192"/>
      <c r="J74" s="192"/>
      <c r="K74" s="192"/>
      <c r="L74" s="335"/>
    </row>
    <row r="75" spans="1:12" ht="18.75" customHeight="1">
      <c r="A75" s="407" t="s">
        <v>73</v>
      </c>
      <c r="B75" s="407"/>
      <c r="C75" s="407"/>
      <c r="D75" s="407"/>
      <c r="E75" s="410" t="s">
        <v>10</v>
      </c>
      <c r="F75" s="410"/>
      <c r="G75" s="412">
        <v>0.55</v>
      </c>
      <c r="H75" s="412"/>
      <c r="I75" s="192">
        <v>0.55</v>
      </c>
      <c r="J75" s="192">
        <v>0.55</v>
      </c>
      <c r="K75" s="192">
        <v>0.55</v>
      </c>
      <c r="L75" s="335"/>
    </row>
    <row r="76" spans="1:12" ht="18.75" customHeight="1">
      <c r="A76" s="407" t="s">
        <v>74</v>
      </c>
      <c r="B76" s="407"/>
      <c r="C76" s="407"/>
      <c r="D76" s="407"/>
      <c r="E76" s="410" t="s">
        <v>10</v>
      </c>
      <c r="F76" s="410"/>
      <c r="G76" s="412">
        <v>0.45</v>
      </c>
      <c r="H76" s="412"/>
      <c r="I76" s="192">
        <v>0.45</v>
      </c>
      <c r="J76" s="192">
        <v>0.45</v>
      </c>
      <c r="K76" s="192">
        <v>0.45</v>
      </c>
      <c r="L76" s="335"/>
    </row>
    <row r="77" spans="1:12" ht="38.25" customHeight="1">
      <c r="A77" s="407" t="s">
        <v>117</v>
      </c>
      <c r="B77" s="407"/>
      <c r="C77" s="407"/>
      <c r="D77" s="407"/>
      <c r="E77" s="400" t="s">
        <v>7</v>
      </c>
      <c r="F77" s="400"/>
      <c r="G77" s="413">
        <v>11150</v>
      </c>
      <c r="H77" s="413"/>
      <c r="I77" s="194">
        <f>H77*L77</f>
        <v>0</v>
      </c>
      <c r="J77" s="194">
        <f>I77*M77</f>
        <v>0</v>
      </c>
      <c r="K77" s="194">
        <f>J77*N77</f>
        <v>0</v>
      </c>
      <c r="L77" s="335"/>
    </row>
    <row r="78" spans="1:12" ht="18.75">
      <c r="A78" s="410" t="s">
        <v>72</v>
      </c>
      <c r="B78" s="410"/>
      <c r="C78" s="410"/>
      <c r="D78" s="410"/>
      <c r="E78" s="400" t="s">
        <v>7</v>
      </c>
      <c r="F78" s="400"/>
      <c r="G78" s="400"/>
      <c r="H78" s="400"/>
      <c r="I78" s="189"/>
      <c r="J78" s="189"/>
      <c r="K78" s="189"/>
      <c r="L78" s="335"/>
    </row>
    <row r="79" spans="1:12" ht="15.75" customHeight="1">
      <c r="A79" s="401" t="s">
        <v>65</v>
      </c>
      <c r="B79" s="401"/>
      <c r="C79" s="401"/>
      <c r="D79" s="401"/>
      <c r="E79" s="400" t="s">
        <v>7</v>
      </c>
      <c r="F79" s="400"/>
      <c r="G79" s="400">
        <v>45775</v>
      </c>
      <c r="H79" s="400"/>
      <c r="I79" s="189">
        <v>45775</v>
      </c>
      <c r="J79" s="189">
        <v>45775</v>
      </c>
      <c r="K79" s="189">
        <v>45775</v>
      </c>
      <c r="L79" s="335"/>
    </row>
    <row r="80" spans="1:12" ht="15.75" customHeight="1">
      <c r="A80" s="401" t="s">
        <v>59</v>
      </c>
      <c r="B80" s="401"/>
      <c r="C80" s="401"/>
      <c r="D80" s="401"/>
      <c r="E80" s="400" t="s">
        <v>7</v>
      </c>
      <c r="F80" s="400"/>
      <c r="G80" s="400">
        <v>21873</v>
      </c>
      <c r="H80" s="400"/>
      <c r="I80" s="189">
        <v>21873</v>
      </c>
      <c r="J80" s="189">
        <v>21873</v>
      </c>
      <c r="K80" s="189">
        <v>21873</v>
      </c>
      <c r="L80" s="335"/>
    </row>
    <row r="81" spans="1:12" ht="15.75" customHeight="1">
      <c r="A81" s="401" t="s">
        <v>66</v>
      </c>
      <c r="B81" s="401"/>
      <c r="C81" s="401"/>
      <c r="D81" s="401"/>
      <c r="E81" s="400" t="s">
        <v>7</v>
      </c>
      <c r="F81" s="400"/>
      <c r="G81" s="400">
        <v>17183</v>
      </c>
      <c r="H81" s="400"/>
      <c r="I81" s="189">
        <v>17183</v>
      </c>
      <c r="J81" s="189">
        <v>17183</v>
      </c>
      <c r="K81" s="189">
        <v>17183</v>
      </c>
      <c r="L81" s="335"/>
    </row>
    <row r="82" spans="1:12" ht="49.5" customHeight="1">
      <c r="A82" s="407" t="s">
        <v>118</v>
      </c>
      <c r="B82" s="407"/>
      <c r="C82" s="407"/>
      <c r="D82" s="407"/>
      <c r="E82" s="400" t="s">
        <v>10</v>
      </c>
      <c r="F82" s="400"/>
      <c r="G82" s="411">
        <v>0.7</v>
      </c>
      <c r="H82" s="411"/>
      <c r="I82" s="192">
        <v>0.7</v>
      </c>
      <c r="J82" s="192">
        <v>0.7</v>
      </c>
      <c r="K82" s="192">
        <v>0.7</v>
      </c>
      <c r="L82" s="335"/>
    </row>
    <row r="83" spans="1:12" ht="38.25" customHeight="1">
      <c r="A83" s="407" t="s">
        <v>119</v>
      </c>
      <c r="B83" s="407"/>
      <c r="C83" s="407"/>
      <c r="D83" s="407"/>
      <c r="E83" s="400" t="s">
        <v>11</v>
      </c>
      <c r="F83" s="400"/>
      <c r="G83" s="400">
        <v>3408.9</v>
      </c>
      <c r="H83" s="400"/>
      <c r="I83" s="189">
        <v>3408.9</v>
      </c>
      <c r="J83" s="189">
        <v>3408.9</v>
      </c>
      <c r="K83" s="189">
        <v>3408.9</v>
      </c>
      <c r="L83" s="335"/>
    </row>
    <row r="84" spans="1:12" ht="39.75" customHeight="1">
      <c r="A84" s="407" t="s">
        <v>120</v>
      </c>
      <c r="B84" s="407"/>
      <c r="C84" s="407"/>
      <c r="D84" s="407"/>
      <c r="E84" s="400" t="s">
        <v>11</v>
      </c>
      <c r="F84" s="400"/>
      <c r="G84" s="400">
        <v>0</v>
      </c>
      <c r="H84" s="400"/>
      <c r="I84" s="189">
        <v>0</v>
      </c>
      <c r="J84" s="189">
        <v>0</v>
      </c>
      <c r="K84" s="189">
        <v>0</v>
      </c>
      <c r="L84" s="335"/>
    </row>
    <row r="85" spans="1:12" ht="15.75" customHeight="1">
      <c r="A85" s="390" t="s">
        <v>224</v>
      </c>
      <c r="B85" s="390"/>
      <c r="C85" s="390"/>
      <c r="D85" s="390"/>
      <c r="E85" s="390"/>
      <c r="F85" s="390"/>
      <c r="G85" s="390"/>
      <c r="H85" s="390"/>
      <c r="I85" s="390"/>
      <c r="J85" s="390"/>
      <c r="K85" s="390"/>
      <c r="L85" s="390"/>
    </row>
    <row r="86" spans="1:12" ht="57.75" customHeight="1">
      <c r="A86" s="420" t="s">
        <v>25</v>
      </c>
      <c r="B86" s="421"/>
      <c r="C86" s="414"/>
      <c r="D86" s="414" t="s">
        <v>17</v>
      </c>
      <c r="E86" s="414" t="s">
        <v>18</v>
      </c>
      <c r="F86" s="400" t="s">
        <v>19</v>
      </c>
      <c r="G86" s="400" t="s">
        <v>20</v>
      </c>
      <c r="H86" s="400" t="s">
        <v>21</v>
      </c>
      <c r="I86" s="400" t="s">
        <v>22</v>
      </c>
      <c r="J86" s="413" t="s">
        <v>82</v>
      </c>
      <c r="K86" s="413"/>
      <c r="L86" s="413"/>
    </row>
    <row r="87" spans="1:12" ht="23.25" customHeight="1">
      <c r="A87" s="422"/>
      <c r="B87" s="423"/>
      <c r="C87" s="415"/>
      <c r="D87" s="415"/>
      <c r="E87" s="415"/>
      <c r="F87" s="400"/>
      <c r="G87" s="400"/>
      <c r="H87" s="400"/>
      <c r="I87" s="400"/>
      <c r="J87" s="193">
        <v>2014</v>
      </c>
      <c r="K87" s="193">
        <v>2015</v>
      </c>
      <c r="L87" s="193">
        <v>2016</v>
      </c>
    </row>
    <row r="88" spans="1:12" ht="31.5" customHeight="1" hidden="1">
      <c r="A88" s="416" t="s">
        <v>26</v>
      </c>
      <c r="B88" s="417"/>
      <c r="C88" s="345"/>
      <c r="D88" s="345"/>
      <c r="E88" s="345"/>
      <c r="F88" s="345"/>
      <c r="G88" s="345"/>
      <c r="H88" s="345"/>
      <c r="I88" s="345"/>
      <c r="J88" s="346">
        <f>J91+J92+J93</f>
        <v>0</v>
      </c>
      <c r="K88" s="346">
        <f>K91+K92+K93</f>
        <v>0</v>
      </c>
      <c r="L88" s="346">
        <f>L91+L92+L93</f>
        <v>0</v>
      </c>
    </row>
    <row r="89" spans="1:12" ht="18.75" hidden="1">
      <c r="A89" s="416" t="s">
        <v>24</v>
      </c>
      <c r="B89" s="417"/>
      <c r="C89" s="347"/>
      <c r="D89" s="347"/>
      <c r="E89" s="347"/>
      <c r="F89" s="347"/>
      <c r="G89" s="347"/>
      <c r="H89" s="347"/>
      <c r="I89" s="347"/>
      <c r="J89" s="348">
        <v>0</v>
      </c>
      <c r="K89" s="348">
        <v>0</v>
      </c>
      <c r="L89" s="348">
        <v>0</v>
      </c>
    </row>
    <row r="90" spans="1:12" ht="18.75" hidden="1">
      <c r="A90" s="418" t="s">
        <v>136</v>
      </c>
      <c r="B90" s="419"/>
      <c r="C90" s="347"/>
      <c r="D90" s="347"/>
      <c r="E90" s="347"/>
      <c r="F90" s="347"/>
      <c r="G90" s="347"/>
      <c r="H90" s="347"/>
      <c r="I90" s="347"/>
      <c r="J90" s="348">
        <v>0</v>
      </c>
      <c r="K90" s="348">
        <v>0</v>
      </c>
      <c r="L90" s="348">
        <v>0</v>
      </c>
    </row>
    <row r="91" spans="1:12" ht="18.75" hidden="1">
      <c r="A91" s="418" t="s">
        <v>86</v>
      </c>
      <c r="B91" s="419"/>
      <c r="C91" s="347"/>
      <c r="D91" s="347"/>
      <c r="E91" s="347"/>
      <c r="F91" s="347"/>
      <c r="G91" s="347"/>
      <c r="H91" s="347"/>
      <c r="I91" s="347"/>
      <c r="J91" s="348">
        <v>0</v>
      </c>
      <c r="K91" s="348">
        <v>0</v>
      </c>
      <c r="L91" s="348">
        <v>0</v>
      </c>
    </row>
    <row r="92" spans="1:12" ht="18.75" hidden="1">
      <c r="A92" s="418" t="s">
        <v>137</v>
      </c>
      <c r="B92" s="419"/>
      <c r="C92" s="347"/>
      <c r="D92" s="347"/>
      <c r="E92" s="347"/>
      <c r="F92" s="347"/>
      <c r="G92" s="347"/>
      <c r="H92" s="347"/>
      <c r="I92" s="347"/>
      <c r="J92" s="348">
        <v>0</v>
      </c>
      <c r="K92" s="348">
        <v>0</v>
      </c>
      <c r="L92" s="348">
        <v>0</v>
      </c>
    </row>
    <row r="93" spans="1:12" ht="18.75" hidden="1">
      <c r="A93" s="424" t="s">
        <v>183</v>
      </c>
      <c r="B93" s="419"/>
      <c r="C93" s="347"/>
      <c r="D93" s="347"/>
      <c r="E93" s="347"/>
      <c r="F93" s="347"/>
      <c r="G93" s="347"/>
      <c r="H93" s="347"/>
      <c r="I93" s="347"/>
      <c r="J93" s="348">
        <v>0</v>
      </c>
      <c r="K93" s="348">
        <v>0</v>
      </c>
      <c r="L93" s="348">
        <v>0</v>
      </c>
    </row>
    <row r="94" spans="1:12" ht="15.75" customHeight="1">
      <c r="A94" s="425" t="s">
        <v>27</v>
      </c>
      <c r="B94" s="426"/>
      <c r="C94" s="349"/>
      <c r="D94" s="349"/>
      <c r="E94" s="349"/>
      <c r="F94" s="349"/>
      <c r="G94" s="349"/>
      <c r="H94" s="349"/>
      <c r="I94" s="349"/>
      <c r="J94" s="350">
        <f>J96+J100+J111+J112</f>
        <v>20997440</v>
      </c>
      <c r="K94" s="350">
        <f>K96+K100+K112</f>
        <v>22107610</v>
      </c>
      <c r="L94" s="350">
        <f>L96+L100+L111+L112</f>
        <v>22751910</v>
      </c>
    </row>
    <row r="95" spans="1:12" ht="15.75" customHeight="1">
      <c r="A95" s="408" t="s">
        <v>28</v>
      </c>
      <c r="B95" s="409"/>
      <c r="C95" s="347"/>
      <c r="D95" s="347"/>
      <c r="E95" s="347"/>
      <c r="F95" s="347"/>
      <c r="G95" s="347"/>
      <c r="H95" s="347"/>
      <c r="I95" s="347"/>
      <c r="J95" s="348"/>
      <c r="K95" s="348"/>
      <c r="L95" s="348"/>
    </row>
    <row r="96" spans="1:12" s="341" customFormat="1" ht="35.25" customHeight="1">
      <c r="A96" s="427" t="s">
        <v>184</v>
      </c>
      <c r="B96" s="428"/>
      <c r="C96" s="436"/>
      <c r="D96" s="437"/>
      <c r="E96" s="437"/>
      <c r="F96" s="437"/>
      <c r="G96" s="437"/>
      <c r="H96" s="438"/>
      <c r="I96" s="351"/>
      <c r="J96" s="346">
        <f>'[1]приложение 1'!N26+'[1]приложение 1'!M53</f>
        <v>14220030.000000002</v>
      </c>
      <c r="K96" s="346">
        <f>'[1]приложение 1'!Q26+'[1]приложение 1'!Q53</f>
        <v>15374800.000000002</v>
      </c>
      <c r="L96" s="346">
        <f>'[1]приложение 1'!R26+'[1]приложение 1'!R53</f>
        <v>16019100.000000002</v>
      </c>
    </row>
    <row r="97" spans="1:12" ht="15.75" customHeight="1">
      <c r="A97" s="429" t="s">
        <v>72</v>
      </c>
      <c r="B97" s="430"/>
      <c r="C97" s="431"/>
      <c r="D97" s="432"/>
      <c r="E97" s="432"/>
      <c r="F97" s="432"/>
      <c r="G97" s="432"/>
      <c r="H97" s="433"/>
      <c r="I97" s="352"/>
      <c r="J97" s="348"/>
      <c r="K97" s="348"/>
      <c r="L97" s="348"/>
    </row>
    <row r="98" spans="1:12" ht="68.25" customHeight="1" hidden="1">
      <c r="A98" s="434" t="s">
        <v>132</v>
      </c>
      <c r="B98" s="435"/>
      <c r="C98" s="431"/>
      <c r="D98" s="432"/>
      <c r="E98" s="432"/>
      <c r="F98" s="432"/>
      <c r="G98" s="432"/>
      <c r="H98" s="433"/>
      <c r="I98" s="352"/>
      <c r="J98" s="348"/>
      <c r="K98" s="348"/>
      <c r="L98" s="348"/>
    </row>
    <row r="99" spans="1:12" ht="129.75" customHeight="1">
      <c r="A99" s="434" t="s">
        <v>297</v>
      </c>
      <c r="B99" s="435"/>
      <c r="C99" s="431"/>
      <c r="D99" s="432"/>
      <c r="E99" s="432"/>
      <c r="F99" s="432"/>
      <c r="G99" s="432"/>
      <c r="H99" s="433"/>
      <c r="I99" s="352"/>
      <c r="J99" s="348">
        <f>'[1]приложение 1'!N26</f>
        <v>9579700.000000002</v>
      </c>
      <c r="K99" s="348">
        <f>'[1]приложение 1'!Q26</f>
        <v>10407200.000000002</v>
      </c>
      <c r="L99" s="348">
        <f>'[1]приложение 1'!R26</f>
        <v>11051500.000000002</v>
      </c>
    </row>
    <row r="100" spans="1:12" s="341" customFormat="1" ht="18.75">
      <c r="A100" s="427" t="s">
        <v>106</v>
      </c>
      <c r="B100" s="428"/>
      <c r="C100" s="436"/>
      <c r="D100" s="437"/>
      <c r="E100" s="437"/>
      <c r="F100" s="437"/>
      <c r="G100" s="437"/>
      <c r="H100" s="438"/>
      <c r="I100" s="351"/>
      <c r="J100" s="346">
        <f>J102+J110+J109</f>
        <v>44600</v>
      </c>
      <c r="K100" s="346">
        <f>K102+K110</f>
        <v>0</v>
      </c>
      <c r="L100" s="346">
        <f>L102+L110</f>
        <v>0</v>
      </c>
    </row>
    <row r="101" spans="1:12" ht="19.5">
      <c r="A101" s="429" t="s">
        <v>72</v>
      </c>
      <c r="B101" s="430"/>
      <c r="C101" s="431"/>
      <c r="D101" s="432"/>
      <c r="E101" s="432"/>
      <c r="F101" s="432"/>
      <c r="G101" s="432"/>
      <c r="H101" s="433"/>
      <c r="I101" s="352"/>
      <c r="J101" s="348"/>
      <c r="K101" s="348"/>
      <c r="L101" s="348"/>
    </row>
    <row r="102" spans="1:12" ht="70.5" customHeight="1" hidden="1">
      <c r="A102" s="434" t="s">
        <v>132</v>
      </c>
      <c r="B102" s="435"/>
      <c r="C102" s="431"/>
      <c r="D102" s="432"/>
      <c r="E102" s="432"/>
      <c r="F102" s="432"/>
      <c r="G102" s="432"/>
      <c r="H102" s="433"/>
      <c r="I102" s="352"/>
      <c r="J102" s="348">
        <f>'[1]приложение 1'!M16</f>
        <v>0</v>
      </c>
      <c r="K102" s="348">
        <f>'[1]приложение 1'!Q17</f>
        <v>0</v>
      </c>
      <c r="L102" s="348">
        <f>'[1]приложение 1'!R17</f>
        <v>0</v>
      </c>
    </row>
    <row r="103" spans="1:12" ht="75" customHeight="1" hidden="1">
      <c r="A103" s="439" t="s">
        <v>125</v>
      </c>
      <c r="B103" s="439"/>
      <c r="C103" s="431"/>
      <c r="D103" s="432"/>
      <c r="E103" s="432"/>
      <c r="F103" s="432"/>
      <c r="G103" s="432"/>
      <c r="H103" s="433"/>
      <c r="I103" s="352"/>
      <c r="J103" s="348">
        <v>0</v>
      </c>
      <c r="K103" s="348"/>
      <c r="L103" s="348"/>
    </row>
    <row r="104" spans="1:12" ht="33.75" customHeight="1" hidden="1">
      <c r="A104" s="439" t="s">
        <v>126</v>
      </c>
      <c r="B104" s="439"/>
      <c r="C104" s="431"/>
      <c r="D104" s="432"/>
      <c r="E104" s="432"/>
      <c r="F104" s="432"/>
      <c r="G104" s="432"/>
      <c r="H104" s="433"/>
      <c r="I104" s="352"/>
      <c r="J104" s="348"/>
      <c r="K104" s="348"/>
      <c r="L104" s="348"/>
    </row>
    <row r="105" spans="1:12" ht="29.25" customHeight="1" hidden="1">
      <c r="A105" s="440" t="s">
        <v>127</v>
      </c>
      <c r="B105" s="441"/>
      <c r="C105" s="442"/>
      <c r="D105" s="442"/>
      <c r="E105" s="442"/>
      <c r="F105" s="442"/>
      <c r="G105" s="442"/>
      <c r="H105" s="442"/>
      <c r="I105" s="352"/>
      <c r="J105" s="348"/>
      <c r="K105" s="348"/>
      <c r="L105" s="348"/>
    </row>
    <row r="106" spans="1:12" ht="74.25" customHeight="1" hidden="1">
      <c r="A106" s="439" t="s">
        <v>128</v>
      </c>
      <c r="B106" s="439"/>
      <c r="C106" s="442"/>
      <c r="D106" s="442"/>
      <c r="E106" s="442"/>
      <c r="F106" s="442"/>
      <c r="G106" s="442"/>
      <c r="H106" s="442"/>
      <c r="I106" s="352"/>
      <c r="J106" s="348"/>
      <c r="K106" s="348"/>
      <c r="L106" s="348"/>
    </row>
    <row r="107" spans="1:12" ht="61.5" customHeight="1" hidden="1">
      <c r="A107" s="439" t="s">
        <v>129</v>
      </c>
      <c r="B107" s="439"/>
      <c r="C107" s="442"/>
      <c r="D107" s="442"/>
      <c r="E107" s="442"/>
      <c r="F107" s="442"/>
      <c r="G107" s="442"/>
      <c r="H107" s="442"/>
      <c r="I107" s="352"/>
      <c r="J107" s="348"/>
      <c r="K107" s="348"/>
      <c r="L107" s="348"/>
    </row>
    <row r="108" spans="1:12" ht="45.75" customHeight="1" hidden="1">
      <c r="A108" s="439" t="s">
        <v>130</v>
      </c>
      <c r="B108" s="439"/>
      <c r="C108" s="442"/>
      <c r="D108" s="442"/>
      <c r="E108" s="442"/>
      <c r="F108" s="442"/>
      <c r="G108" s="442"/>
      <c r="H108" s="442"/>
      <c r="I108" s="352"/>
      <c r="J108" s="348"/>
      <c r="K108" s="348"/>
      <c r="L108" s="348"/>
    </row>
    <row r="109" spans="1:12" ht="36" customHeight="1" hidden="1">
      <c r="A109" s="434" t="s">
        <v>276</v>
      </c>
      <c r="B109" s="435"/>
      <c r="C109" s="431"/>
      <c r="D109" s="432"/>
      <c r="E109" s="432"/>
      <c r="F109" s="432"/>
      <c r="G109" s="432"/>
      <c r="H109" s="433"/>
      <c r="I109" s="352"/>
      <c r="J109" s="348">
        <f>'[1]приложение 1'!M44+'[1]приложение 1'!M50+'[1]приложение 1'!P26</f>
        <v>0</v>
      </c>
      <c r="K109" s="348">
        <v>0</v>
      </c>
      <c r="L109" s="348">
        <v>0</v>
      </c>
    </row>
    <row r="110" spans="1:12" ht="41.25" customHeight="1">
      <c r="A110" s="439" t="s">
        <v>131</v>
      </c>
      <c r="B110" s="439"/>
      <c r="C110" s="443"/>
      <c r="D110" s="444"/>
      <c r="E110" s="444"/>
      <c r="F110" s="444"/>
      <c r="G110" s="444"/>
      <c r="H110" s="445"/>
      <c r="I110" s="352"/>
      <c r="J110" s="348">
        <f>'[1]приложение 1'!M46+'[1]приложение 1'!M52</f>
        <v>44600</v>
      </c>
      <c r="K110" s="348">
        <v>0</v>
      </c>
      <c r="L110" s="348">
        <f>'[1]приложение 1'!R46+'[1]приложение 1'!R52</f>
        <v>0</v>
      </c>
    </row>
    <row r="111" spans="1:12" ht="18" customHeight="1" hidden="1">
      <c r="A111" s="427" t="s">
        <v>107</v>
      </c>
      <c r="B111" s="428"/>
      <c r="C111" s="436"/>
      <c r="D111" s="437"/>
      <c r="E111" s="437"/>
      <c r="F111" s="437"/>
      <c r="G111" s="437"/>
      <c r="H111" s="438"/>
      <c r="I111" s="352"/>
      <c r="J111" s="348"/>
      <c r="K111" s="348"/>
      <c r="L111" s="348"/>
    </row>
    <row r="112" spans="1:12" s="341" customFormat="1" ht="18.75">
      <c r="A112" s="446" t="s">
        <v>133</v>
      </c>
      <c r="B112" s="447"/>
      <c r="C112" s="436"/>
      <c r="D112" s="437"/>
      <c r="E112" s="437"/>
      <c r="F112" s="437"/>
      <c r="G112" s="437"/>
      <c r="H112" s="438"/>
      <c r="I112" s="351"/>
      <c r="J112" s="346">
        <f>J113+J114</f>
        <v>6732810</v>
      </c>
      <c r="K112" s="346">
        <f>K113</f>
        <v>6732810</v>
      </c>
      <c r="L112" s="346">
        <f>L113</f>
        <v>6732810</v>
      </c>
    </row>
    <row r="113" spans="1:12" ht="84" customHeight="1">
      <c r="A113" s="434" t="s">
        <v>134</v>
      </c>
      <c r="B113" s="435"/>
      <c r="C113" s="431" t="s">
        <v>138</v>
      </c>
      <c r="D113" s="432"/>
      <c r="E113" s="432"/>
      <c r="F113" s="432"/>
      <c r="G113" s="432"/>
      <c r="H113" s="433"/>
      <c r="I113" s="352"/>
      <c r="J113" s="348">
        <v>6732810</v>
      </c>
      <c r="K113" s="348">
        <f>'[1]приложение 1'!Q78</f>
        <v>6732810</v>
      </c>
      <c r="L113" s="348">
        <f>'[1]приложение 1'!R78</f>
        <v>6732810</v>
      </c>
    </row>
    <row r="114" spans="1:12" ht="31.5" customHeight="1">
      <c r="A114" s="434" t="s">
        <v>29</v>
      </c>
      <c r="B114" s="435"/>
      <c r="C114" s="431" t="s">
        <v>139</v>
      </c>
      <c r="D114" s="432"/>
      <c r="E114" s="432"/>
      <c r="F114" s="432"/>
      <c r="G114" s="432"/>
      <c r="H114" s="433"/>
      <c r="I114" s="352"/>
      <c r="J114" s="348">
        <v>0</v>
      </c>
      <c r="K114" s="348">
        <v>0</v>
      </c>
      <c r="L114" s="348">
        <v>0</v>
      </c>
    </row>
    <row r="115" spans="1:12" ht="33.75" customHeight="1">
      <c r="A115" s="434" t="s">
        <v>135</v>
      </c>
      <c r="B115" s="435"/>
      <c r="C115" s="431" t="s">
        <v>140</v>
      </c>
      <c r="D115" s="432"/>
      <c r="E115" s="432"/>
      <c r="F115" s="432"/>
      <c r="G115" s="432"/>
      <c r="H115" s="433"/>
      <c r="I115" s="352"/>
      <c r="J115" s="348">
        <v>0</v>
      </c>
      <c r="K115" s="348">
        <v>0</v>
      </c>
      <c r="L115" s="348">
        <v>0</v>
      </c>
    </row>
    <row r="116" spans="1:12" s="341" customFormat="1" ht="15.75" customHeight="1">
      <c r="A116" s="425" t="s">
        <v>30</v>
      </c>
      <c r="B116" s="426"/>
      <c r="C116" s="353"/>
      <c r="D116" s="353"/>
      <c r="E116" s="353"/>
      <c r="F116" s="353"/>
      <c r="G116" s="353"/>
      <c r="H116" s="353"/>
      <c r="I116" s="353"/>
      <c r="J116" s="350">
        <f>SUM(J117:J127)</f>
        <v>25524971.959999997</v>
      </c>
      <c r="K116" s="350">
        <f>SUM(K117:K127)</f>
        <v>22107610</v>
      </c>
      <c r="L116" s="350">
        <f>SUM(L117:L127)</f>
        <v>22751910</v>
      </c>
    </row>
    <row r="117" spans="1:12" ht="15.75" customHeight="1">
      <c r="A117" s="448" t="s">
        <v>36</v>
      </c>
      <c r="B117" s="449"/>
      <c r="C117" s="195"/>
      <c r="D117" s="195" t="s">
        <v>35</v>
      </c>
      <c r="E117" s="195" t="s">
        <v>33</v>
      </c>
      <c r="F117" s="195" t="s">
        <v>34</v>
      </c>
      <c r="G117" s="195"/>
      <c r="H117" s="195"/>
      <c r="I117" s="195" t="s">
        <v>153</v>
      </c>
      <c r="J117" s="348">
        <f>'[1]приложение 1'!M27+'[1]приложение 1'!M80+'[1]приложение 1'!M24+'[1]приложение 1'!M18</f>
        <v>15413438.73</v>
      </c>
      <c r="K117" s="348">
        <f>'[1]приложение 1'!Q27+'[1]приложение 1'!Q80+'[1]приложение 1'!Q18</f>
        <v>12334851.510000002</v>
      </c>
      <c r="L117" s="348">
        <f>'[1]приложение 1'!R27+'[1]приложение 1'!R80</f>
        <v>12828169.48</v>
      </c>
    </row>
    <row r="118" spans="1:12" ht="18.75">
      <c r="A118" s="448" t="s">
        <v>75</v>
      </c>
      <c r="B118" s="449"/>
      <c r="C118" s="195"/>
      <c r="D118" s="195" t="s">
        <v>35</v>
      </c>
      <c r="E118" s="195" t="s">
        <v>33</v>
      </c>
      <c r="F118" s="195" t="s">
        <v>34</v>
      </c>
      <c r="G118" s="195"/>
      <c r="H118" s="195"/>
      <c r="I118" s="195" t="s">
        <v>160</v>
      </c>
      <c r="J118" s="348">
        <f>'[1]приложение 1'!M29+'[1]приложение 1'!M30+'[1]приложение 1'!M81</f>
        <v>600</v>
      </c>
      <c r="K118" s="348">
        <f>'[1]приложение 1'!Q29+'[1]приложение 1'!Q30+'[1]приложение 1'!Q81</f>
        <v>600</v>
      </c>
      <c r="L118" s="348">
        <f>'[1]приложение 1'!R29+'[1]приложение 1'!R30+'[1]приложение 1'!R81</f>
        <v>600</v>
      </c>
    </row>
    <row r="119" spans="1:12" ht="18.75">
      <c r="A119" s="448" t="s">
        <v>76</v>
      </c>
      <c r="B119" s="449"/>
      <c r="C119" s="195"/>
      <c r="D119" s="195" t="s">
        <v>35</v>
      </c>
      <c r="E119" s="195" t="s">
        <v>33</v>
      </c>
      <c r="F119" s="195" t="s">
        <v>34</v>
      </c>
      <c r="G119" s="195"/>
      <c r="H119" s="195"/>
      <c r="I119" s="195" t="s">
        <v>155</v>
      </c>
      <c r="J119" s="348">
        <f>'[1]приложение 1'!M31+'[1]приложение 1'!M82+'[1]приложение 1'!M25+'[1]приложение 1'!M19</f>
        <v>4646358.51</v>
      </c>
      <c r="K119" s="348">
        <f>'[1]приложение 1'!Q31+'[1]приложение 1'!Q82</f>
        <v>3724913.77</v>
      </c>
      <c r="L119" s="348">
        <f>'[1]приложение 1'!R31+'[1]приложение 1'!R82</f>
        <v>3875895.8000000003</v>
      </c>
    </row>
    <row r="120" spans="1:12" ht="18.75">
      <c r="A120" s="448" t="s">
        <v>38</v>
      </c>
      <c r="B120" s="449"/>
      <c r="C120" s="195"/>
      <c r="D120" s="195" t="s">
        <v>35</v>
      </c>
      <c r="E120" s="195" t="s">
        <v>33</v>
      </c>
      <c r="F120" s="195" t="s">
        <v>34</v>
      </c>
      <c r="G120" s="195"/>
      <c r="H120" s="195"/>
      <c r="I120" s="195" t="s">
        <v>161</v>
      </c>
      <c r="J120" s="348">
        <f>'[1]приложение 1'!M32+'[1]приложение 1'!M46+'[1]приложение 1'!M52+'[1]приложение 1'!M83</f>
        <v>116744.72</v>
      </c>
      <c r="K120" s="348">
        <f>'[1]приложение 1'!Q32+'[1]приложение 1'!Q46+'[1]приложение 1'!Q52+'[1]приложение 1'!Q83</f>
        <v>67144.72</v>
      </c>
      <c r="L120" s="348">
        <f>'[1]приложение 1'!R32+'[1]приложение 1'!R46+'[1]приложение 1'!R52+'[1]приложение 1'!R83</f>
        <v>67144.72</v>
      </c>
    </row>
    <row r="121" spans="1:12" ht="15.75" customHeight="1">
      <c r="A121" s="448" t="s">
        <v>39</v>
      </c>
      <c r="B121" s="449"/>
      <c r="C121" s="195"/>
      <c r="D121" s="195" t="s">
        <v>35</v>
      </c>
      <c r="E121" s="195" t="s">
        <v>33</v>
      </c>
      <c r="F121" s="195" t="s">
        <v>34</v>
      </c>
      <c r="G121" s="195"/>
      <c r="H121" s="195"/>
      <c r="I121" s="195" t="s">
        <v>162</v>
      </c>
      <c r="J121" s="348">
        <f>'[1]приложение 1'!M84</f>
        <v>70000</v>
      </c>
      <c r="K121" s="348">
        <f>'[1]приложение 1'!Q84</f>
        <v>50000</v>
      </c>
      <c r="L121" s="348">
        <f>'[1]приложение 1'!R84</f>
        <v>50000</v>
      </c>
    </row>
    <row r="122" spans="1:12" ht="15.75" customHeight="1">
      <c r="A122" s="448" t="s">
        <v>40</v>
      </c>
      <c r="B122" s="449"/>
      <c r="C122" s="195"/>
      <c r="D122" s="195" t="s">
        <v>35</v>
      </c>
      <c r="E122" s="195" t="s">
        <v>33</v>
      </c>
      <c r="F122" s="195" t="s">
        <v>34</v>
      </c>
      <c r="G122" s="195"/>
      <c r="H122" s="195"/>
      <c r="I122" s="195" t="s">
        <v>163</v>
      </c>
      <c r="J122" s="348">
        <f>'[1]приложение 1'!M54</f>
        <v>1046682.24</v>
      </c>
      <c r="K122" s="348">
        <f>'[1]приложение 1'!Q54</f>
        <v>947700</v>
      </c>
      <c r="L122" s="348">
        <f>'[1]приложение 1'!R54</f>
        <v>947700</v>
      </c>
    </row>
    <row r="123" spans="1:12" ht="18.75">
      <c r="A123" s="448" t="s">
        <v>42</v>
      </c>
      <c r="B123" s="449"/>
      <c r="C123" s="195"/>
      <c r="D123" s="196" t="s">
        <v>35</v>
      </c>
      <c r="E123" s="196" t="s">
        <v>33</v>
      </c>
      <c r="F123" s="196" t="s">
        <v>34</v>
      </c>
      <c r="G123" s="196"/>
      <c r="H123" s="196"/>
      <c r="I123" s="196" t="s">
        <v>157</v>
      </c>
      <c r="J123" s="348">
        <f>'[1]приложение 1'!M59+'[1]приложение 1'!M87</f>
        <v>436482.4</v>
      </c>
      <c r="K123" s="348">
        <f>'[1]приложение 1'!Q59+'[1]приложение 1'!Q87</f>
        <v>546482.4</v>
      </c>
      <c r="L123" s="348">
        <f>'[1]приложение 1'!R59+'[1]приложение 1'!R87</f>
        <v>546482.4</v>
      </c>
    </row>
    <row r="124" spans="1:12" ht="15.75" customHeight="1">
      <c r="A124" s="448" t="s">
        <v>43</v>
      </c>
      <c r="B124" s="449"/>
      <c r="C124" s="195"/>
      <c r="D124" s="196" t="s">
        <v>35</v>
      </c>
      <c r="E124" s="196" t="s">
        <v>33</v>
      </c>
      <c r="F124" s="196" t="s">
        <v>34</v>
      </c>
      <c r="G124" s="196"/>
      <c r="H124" s="196"/>
      <c r="I124" s="196" t="s">
        <v>165</v>
      </c>
      <c r="J124" s="348">
        <f>'[1]приложение 1'!M88+'[1]приложение 1'!M63+'[1]приложение 1'!M44+'[1]приложение 1'!M50+'[1]приложение 1'!M40</f>
        <v>442735.36</v>
      </c>
      <c r="K124" s="348">
        <f>'[1]приложение 1'!Q88+'[1]приложение 1'!Q63+'[1]приложение 1'!Q40</f>
        <v>496717.6</v>
      </c>
      <c r="L124" s="348">
        <f>'[1]приложение 1'!R88+'[1]приложение 1'!R63+'[1]приложение 1'!R40</f>
        <v>496717.6</v>
      </c>
    </row>
    <row r="125" spans="1:12" ht="16.5" customHeight="1">
      <c r="A125" s="448" t="s">
        <v>44</v>
      </c>
      <c r="B125" s="449"/>
      <c r="C125" s="195"/>
      <c r="D125" s="196" t="s">
        <v>35</v>
      </c>
      <c r="E125" s="196" t="s">
        <v>33</v>
      </c>
      <c r="F125" s="196" t="s">
        <v>34</v>
      </c>
      <c r="G125" s="196"/>
      <c r="H125" s="196"/>
      <c r="I125" s="196" t="s">
        <v>170</v>
      </c>
      <c r="J125" s="348">
        <f>'[1]приложение 1'!M91+'[1]приложение 1'!M69</f>
        <v>2822330</v>
      </c>
      <c r="K125" s="348">
        <f>'[1]приложение 1'!Q91+'[1]приложение 1'!Q69</f>
        <v>3159600</v>
      </c>
      <c r="L125" s="348">
        <f>'[1]приложение 1'!R91+'[1]приложение 1'!R69</f>
        <v>3159600</v>
      </c>
    </row>
    <row r="126" spans="1:12" ht="18.75">
      <c r="A126" s="448" t="s">
        <v>45</v>
      </c>
      <c r="B126" s="449"/>
      <c r="C126" s="195"/>
      <c r="D126" s="196" t="s">
        <v>35</v>
      </c>
      <c r="E126" s="196" t="s">
        <v>33</v>
      </c>
      <c r="F126" s="196" t="s">
        <v>34</v>
      </c>
      <c r="G126" s="196"/>
      <c r="H126" s="196"/>
      <c r="I126" s="196" t="s">
        <v>171</v>
      </c>
      <c r="J126" s="348">
        <f>'[1]приложение 1'!M41+'[1]приложение 1'!M92</f>
        <v>100000</v>
      </c>
      <c r="K126" s="348">
        <f>'[1]приложение 1'!Q92+'[1]приложение 1'!Q41</f>
        <v>350000</v>
      </c>
      <c r="L126" s="348">
        <f>'[1]приложение 1'!R92+'[1]приложение 1'!R41</f>
        <v>350000</v>
      </c>
    </row>
    <row r="127" spans="1:12" ht="30.75" customHeight="1">
      <c r="A127" s="448" t="s">
        <v>46</v>
      </c>
      <c r="B127" s="449"/>
      <c r="C127" s="195"/>
      <c r="D127" s="195" t="s">
        <v>35</v>
      </c>
      <c r="E127" s="195" t="s">
        <v>33</v>
      </c>
      <c r="F127" s="195" t="s">
        <v>34</v>
      </c>
      <c r="G127" s="195"/>
      <c r="H127" s="195"/>
      <c r="I127" s="195" t="s">
        <v>172</v>
      </c>
      <c r="J127" s="348">
        <f>'[1]приложение 1'!M73+'[1]приложение 1'!M93</f>
        <v>429600</v>
      </c>
      <c r="K127" s="348">
        <f>'[1]приложение 1'!Q73+'[1]приложение 1'!Q93</f>
        <v>429600</v>
      </c>
      <c r="L127" s="348">
        <f>'[1]приложение 1'!R73+'[1]приложение 1'!R93</f>
        <v>429600</v>
      </c>
    </row>
    <row r="128" spans="1:12" ht="28.5" customHeight="1">
      <c r="A128" s="403" t="s">
        <v>47</v>
      </c>
      <c r="B128" s="403"/>
      <c r="C128" s="195"/>
      <c r="D128" s="195"/>
      <c r="E128" s="195"/>
      <c r="F128" s="195"/>
      <c r="G128" s="195"/>
      <c r="H128" s="195"/>
      <c r="I128" s="195"/>
      <c r="J128" s="348">
        <f>J94-J116</f>
        <v>-4527531.959999997</v>
      </c>
      <c r="K128" s="348">
        <f>K94-K116</f>
        <v>0</v>
      </c>
      <c r="L128" s="348">
        <f>L94-L116</f>
        <v>0</v>
      </c>
    </row>
    <row r="129" spans="1:12" s="356" customFormat="1" ht="18.75">
      <c r="A129" s="330"/>
      <c r="B129" s="330"/>
      <c r="C129" s="354"/>
      <c r="D129" s="354"/>
      <c r="E129" s="354"/>
      <c r="F129" s="354"/>
      <c r="G129" s="354"/>
      <c r="H129" s="354"/>
      <c r="I129" s="354"/>
      <c r="J129" s="355"/>
      <c r="K129" s="355"/>
      <c r="L129" s="355"/>
    </row>
    <row r="130" spans="1:12" s="356" customFormat="1" ht="18.75">
      <c r="A130" s="330"/>
      <c r="B130" s="330"/>
      <c r="C130" s="354"/>
      <c r="D130" s="354"/>
      <c r="E130" s="354"/>
      <c r="F130" s="354"/>
      <c r="G130" s="354"/>
      <c r="H130" s="354"/>
      <c r="I130" s="357"/>
      <c r="J130" s="355"/>
      <c r="K130" s="355"/>
      <c r="L130" s="355"/>
    </row>
    <row r="131" spans="1:12" ht="15.75" customHeight="1">
      <c r="A131" s="358" t="s">
        <v>50</v>
      </c>
      <c r="B131" s="356"/>
      <c r="C131" s="356"/>
      <c r="D131" s="359"/>
      <c r="E131" s="359"/>
      <c r="F131" s="360"/>
      <c r="G131" s="360"/>
      <c r="H131" s="360"/>
      <c r="I131" s="354"/>
      <c r="J131" s="361"/>
      <c r="K131" s="450" t="s">
        <v>225</v>
      </c>
      <c r="L131" s="450"/>
    </row>
    <row r="132" spans="1:12" ht="18.75">
      <c r="A132" s="362" t="s">
        <v>51</v>
      </c>
      <c r="C132" s="359"/>
      <c r="D132" s="359"/>
      <c r="E132" s="359"/>
      <c r="F132" s="359"/>
      <c r="G132" s="359"/>
      <c r="H132" s="359"/>
      <c r="I132" s="451"/>
      <c r="J132" s="451"/>
      <c r="K132" s="452" t="s">
        <v>49</v>
      </c>
      <c r="L132" s="452"/>
    </row>
    <row r="133" spans="1:12" ht="15.75" customHeight="1">
      <c r="A133" s="364" t="s">
        <v>52</v>
      </c>
      <c r="D133" s="359"/>
      <c r="E133" s="359"/>
      <c r="F133" s="360"/>
      <c r="G133" s="360"/>
      <c r="H133" s="360"/>
      <c r="I133" s="354"/>
      <c r="J133" s="361"/>
      <c r="K133" s="450" t="s">
        <v>226</v>
      </c>
      <c r="L133" s="450"/>
    </row>
    <row r="134" spans="1:12" ht="18.75">
      <c r="A134" s="365"/>
      <c r="B134" s="328"/>
      <c r="C134" s="359"/>
      <c r="D134" s="359"/>
      <c r="E134" s="359"/>
      <c r="F134" s="359"/>
      <c r="G134" s="359"/>
      <c r="H134" s="359"/>
      <c r="I134" s="451"/>
      <c r="J134" s="451"/>
      <c r="K134" s="452" t="s">
        <v>49</v>
      </c>
      <c r="L134" s="452"/>
    </row>
    <row r="135" spans="1:12" ht="15.75" customHeight="1">
      <c r="A135" s="364" t="s">
        <v>53</v>
      </c>
      <c r="C135" s="366" t="s">
        <v>227</v>
      </c>
      <c r="E135" s="367"/>
      <c r="F135" s="368"/>
      <c r="G135" s="367"/>
      <c r="H135" s="360"/>
      <c r="I135" s="354"/>
      <c r="J135" s="450" t="s">
        <v>228</v>
      </c>
      <c r="K135" s="450"/>
      <c r="L135" s="369" t="s">
        <v>203</v>
      </c>
    </row>
    <row r="136" spans="1:12" ht="24" customHeight="1">
      <c r="A136" s="365"/>
      <c r="B136" s="370"/>
      <c r="C136" s="454" t="s">
        <v>54</v>
      </c>
      <c r="D136" s="454"/>
      <c r="E136" s="454"/>
      <c r="F136" s="451"/>
      <c r="G136" s="454" t="s">
        <v>48</v>
      </c>
      <c r="H136" s="454"/>
      <c r="I136" s="368"/>
      <c r="J136" s="455" t="s">
        <v>49</v>
      </c>
      <c r="K136" s="455"/>
      <c r="L136" s="363" t="s">
        <v>55</v>
      </c>
    </row>
    <row r="137" spans="1:9" ht="18.75">
      <c r="A137" s="328"/>
      <c r="B137" s="328"/>
      <c r="C137" s="359"/>
      <c r="D137" s="359"/>
      <c r="E137" s="359"/>
      <c r="F137" s="359"/>
      <c r="G137" s="359"/>
      <c r="H137" s="359"/>
      <c r="I137" s="359"/>
    </row>
    <row r="138" spans="1:9" ht="18.75">
      <c r="A138" s="328"/>
      <c r="B138" s="328"/>
      <c r="C138" s="359"/>
      <c r="D138" s="359"/>
      <c r="E138" s="359"/>
      <c r="F138" s="359"/>
      <c r="G138" s="359"/>
      <c r="H138" s="359"/>
      <c r="I138" s="359"/>
    </row>
    <row r="139" spans="1:9" ht="18.75">
      <c r="A139" s="328"/>
      <c r="B139" s="328"/>
      <c r="C139" s="359"/>
      <c r="D139" s="359"/>
      <c r="E139" s="359"/>
      <c r="F139" s="359"/>
      <c r="G139" s="359"/>
      <c r="H139" s="359"/>
      <c r="I139" s="359"/>
    </row>
    <row r="140" spans="1:9" ht="18.75">
      <c r="A140" s="328"/>
      <c r="B140" s="328"/>
      <c r="C140" s="359"/>
      <c r="D140" s="359"/>
      <c r="E140" s="359"/>
      <c r="F140" s="359"/>
      <c r="G140" s="359"/>
      <c r="H140" s="359"/>
      <c r="I140" s="359"/>
    </row>
    <row r="141" spans="1:9" ht="18.75">
      <c r="A141" s="328"/>
      <c r="B141" s="328"/>
      <c r="C141" s="359"/>
      <c r="D141" s="359"/>
      <c r="E141" s="359"/>
      <c r="F141" s="359"/>
      <c r="G141" s="359"/>
      <c r="H141" s="359"/>
      <c r="I141" s="359"/>
    </row>
    <row r="142" spans="1:9" ht="18.75">
      <c r="A142" s="328"/>
      <c r="B142" s="328"/>
      <c r="C142" s="359"/>
      <c r="D142" s="359"/>
      <c r="E142" s="359"/>
      <c r="F142" s="359"/>
      <c r="G142" s="359"/>
      <c r="H142" s="359"/>
      <c r="I142" s="359"/>
    </row>
    <row r="143" spans="1:9" ht="18.75">
      <c r="A143" s="328"/>
      <c r="B143" s="328"/>
      <c r="C143" s="359"/>
      <c r="D143" s="359"/>
      <c r="E143" s="359"/>
      <c r="F143" s="359"/>
      <c r="G143" s="359"/>
      <c r="H143" s="359"/>
      <c r="I143" s="359"/>
    </row>
    <row r="144" spans="1:9" ht="18.75">
      <c r="A144" s="328"/>
      <c r="B144" s="328"/>
      <c r="C144" s="359"/>
      <c r="D144" s="359"/>
      <c r="E144" s="359"/>
      <c r="F144" s="359"/>
      <c r="G144" s="359"/>
      <c r="H144" s="359"/>
      <c r="I144" s="359"/>
    </row>
    <row r="145" spans="1:9" ht="18.75">
      <c r="A145" s="328"/>
      <c r="B145" s="328"/>
      <c r="C145" s="359"/>
      <c r="D145" s="359"/>
      <c r="E145" s="359"/>
      <c r="F145" s="359"/>
      <c r="G145" s="359"/>
      <c r="H145" s="359"/>
      <c r="I145" s="359"/>
    </row>
    <row r="146" spans="1:9" ht="18.75">
      <c r="A146" s="328"/>
      <c r="B146" s="328"/>
      <c r="C146" s="359"/>
      <c r="D146" s="359"/>
      <c r="E146" s="359"/>
      <c r="F146" s="359"/>
      <c r="G146" s="359"/>
      <c r="H146" s="359"/>
      <c r="I146" s="359"/>
    </row>
    <row r="147" spans="1:9" ht="18.75">
      <c r="A147" s="328"/>
      <c r="B147" s="328"/>
      <c r="C147" s="359"/>
      <c r="D147" s="359"/>
      <c r="E147" s="359"/>
      <c r="F147" s="359"/>
      <c r="G147" s="359"/>
      <c r="H147" s="359"/>
      <c r="I147" s="359"/>
    </row>
    <row r="148" spans="1:9" ht="18.75">
      <c r="A148" s="328"/>
      <c r="B148" s="328"/>
      <c r="C148" s="359"/>
      <c r="D148" s="359"/>
      <c r="E148" s="359"/>
      <c r="F148" s="359"/>
      <c r="G148" s="359"/>
      <c r="H148" s="359"/>
      <c r="I148" s="359"/>
    </row>
    <row r="149" spans="1:9" ht="18.75">
      <c r="A149" s="328"/>
      <c r="B149" s="328"/>
      <c r="C149" s="359"/>
      <c r="D149" s="359"/>
      <c r="E149" s="359"/>
      <c r="F149" s="359"/>
      <c r="G149" s="359"/>
      <c r="H149" s="359"/>
      <c r="I149" s="359"/>
    </row>
    <row r="150" spans="1:9" ht="18.75">
      <c r="A150" s="328"/>
      <c r="B150" s="328"/>
      <c r="C150" s="359"/>
      <c r="D150" s="359"/>
      <c r="E150" s="359"/>
      <c r="F150" s="359"/>
      <c r="G150" s="359"/>
      <c r="H150" s="359"/>
      <c r="I150" s="359"/>
    </row>
    <row r="151" spans="1:9" ht="18.75">
      <c r="A151" s="328"/>
      <c r="B151" s="328"/>
      <c r="C151" s="359"/>
      <c r="D151" s="359"/>
      <c r="E151" s="359"/>
      <c r="F151" s="359"/>
      <c r="G151" s="359"/>
      <c r="H151" s="359"/>
      <c r="I151" s="359"/>
    </row>
    <row r="152" spans="1:9" ht="18.75">
      <c r="A152" s="328"/>
      <c r="B152" s="328"/>
      <c r="C152" s="359"/>
      <c r="D152" s="359"/>
      <c r="E152" s="359"/>
      <c r="F152" s="359"/>
      <c r="G152" s="359"/>
      <c r="H152" s="359"/>
      <c r="I152" s="359"/>
    </row>
    <row r="153" spans="1:9" ht="18.75">
      <c r="A153" s="328"/>
      <c r="B153" s="328"/>
      <c r="C153" s="359"/>
      <c r="D153" s="359"/>
      <c r="E153" s="359"/>
      <c r="F153" s="359"/>
      <c r="G153" s="359"/>
      <c r="H153" s="359"/>
      <c r="I153" s="359"/>
    </row>
    <row r="154" spans="1:9" ht="18.75">
      <c r="A154" s="328"/>
      <c r="B154" s="328"/>
      <c r="C154" s="359"/>
      <c r="D154" s="359"/>
      <c r="E154" s="359"/>
      <c r="F154" s="359"/>
      <c r="G154" s="359"/>
      <c r="H154" s="359"/>
      <c r="I154" s="359"/>
    </row>
    <row r="155" spans="1:9" ht="18.75">
      <c r="A155" s="328"/>
      <c r="B155" s="328"/>
      <c r="C155" s="359"/>
      <c r="D155" s="359"/>
      <c r="E155" s="359"/>
      <c r="F155" s="359"/>
      <c r="G155" s="359"/>
      <c r="H155" s="359"/>
      <c r="I155" s="359"/>
    </row>
    <row r="156" spans="1:9" ht="18.75">
      <c r="A156" s="328"/>
      <c r="B156" s="328"/>
      <c r="C156" s="359"/>
      <c r="D156" s="359"/>
      <c r="E156" s="359"/>
      <c r="F156" s="359"/>
      <c r="G156" s="359"/>
      <c r="H156" s="359"/>
      <c r="I156" s="359"/>
    </row>
    <row r="157" spans="1:9" ht="18.75">
      <c r="A157" s="328"/>
      <c r="B157" s="328"/>
      <c r="C157" s="359"/>
      <c r="D157" s="359"/>
      <c r="E157" s="359"/>
      <c r="F157" s="359"/>
      <c r="G157" s="359"/>
      <c r="H157" s="359"/>
      <c r="I157" s="359"/>
    </row>
    <row r="158" spans="1:9" ht="18.75">
      <c r="A158" s="328"/>
      <c r="B158" s="328"/>
      <c r="C158" s="359"/>
      <c r="D158" s="359"/>
      <c r="E158" s="359"/>
      <c r="F158" s="359"/>
      <c r="G158" s="359"/>
      <c r="H158" s="359"/>
      <c r="I158" s="359"/>
    </row>
    <row r="159" spans="1:9" ht="18.75">
      <c r="A159" s="328"/>
      <c r="B159" s="328"/>
      <c r="C159" s="359"/>
      <c r="D159" s="359"/>
      <c r="E159" s="359"/>
      <c r="F159" s="359"/>
      <c r="G159" s="359"/>
      <c r="H159" s="359"/>
      <c r="I159" s="359"/>
    </row>
    <row r="160" spans="1:9" ht="18.75">
      <c r="A160" s="328"/>
      <c r="B160" s="328"/>
      <c r="C160" s="359"/>
      <c r="D160" s="359"/>
      <c r="E160" s="359"/>
      <c r="F160" s="359"/>
      <c r="G160" s="359"/>
      <c r="H160" s="359"/>
      <c r="I160" s="359"/>
    </row>
    <row r="161" spans="1:9" ht="18.75">
      <c r="A161" s="328"/>
      <c r="B161" s="328"/>
      <c r="C161" s="359"/>
      <c r="D161" s="359"/>
      <c r="E161" s="359"/>
      <c r="F161" s="359"/>
      <c r="G161" s="359"/>
      <c r="H161" s="359"/>
      <c r="I161" s="359"/>
    </row>
    <row r="162" spans="1:9" ht="18.75">
      <c r="A162" s="328"/>
      <c r="B162" s="328"/>
      <c r="C162" s="359"/>
      <c r="D162" s="359"/>
      <c r="E162" s="359"/>
      <c r="F162" s="359"/>
      <c r="G162" s="359"/>
      <c r="H162" s="359"/>
      <c r="I162" s="359"/>
    </row>
    <row r="163" spans="1:9" ht="18.75">
      <c r="A163" s="328"/>
      <c r="B163" s="328"/>
      <c r="C163" s="359"/>
      <c r="D163" s="359"/>
      <c r="E163" s="359"/>
      <c r="F163" s="359"/>
      <c r="G163" s="359"/>
      <c r="H163" s="359"/>
      <c r="I163" s="359"/>
    </row>
    <row r="164" spans="1:9" ht="18.75">
      <c r="A164" s="328"/>
      <c r="B164" s="328"/>
      <c r="C164" s="359"/>
      <c r="D164" s="359"/>
      <c r="E164" s="359"/>
      <c r="F164" s="359"/>
      <c r="G164" s="359"/>
      <c r="H164" s="359"/>
      <c r="I164" s="359"/>
    </row>
    <row r="165" spans="1:9" ht="18.75">
      <c r="A165" s="328"/>
      <c r="B165" s="328"/>
      <c r="C165" s="359"/>
      <c r="D165" s="359"/>
      <c r="E165" s="359"/>
      <c r="F165" s="359"/>
      <c r="G165" s="359"/>
      <c r="H165" s="359"/>
      <c r="I165" s="359"/>
    </row>
    <row r="166" spans="1:9" ht="18.75">
      <c r="A166" s="328"/>
      <c r="B166" s="328"/>
      <c r="C166" s="359"/>
      <c r="D166" s="359"/>
      <c r="E166" s="359"/>
      <c r="F166" s="359"/>
      <c r="G166" s="359"/>
      <c r="H166" s="359"/>
      <c r="I166" s="359"/>
    </row>
    <row r="167" spans="1:9" ht="18.75">
      <c r="A167" s="328"/>
      <c r="B167" s="328"/>
      <c r="C167" s="359"/>
      <c r="D167" s="359"/>
      <c r="E167" s="359"/>
      <c r="F167" s="359"/>
      <c r="G167" s="359"/>
      <c r="H167" s="359"/>
      <c r="I167" s="359"/>
    </row>
    <row r="168" spans="1:9" ht="18.75">
      <c r="A168" s="328"/>
      <c r="B168" s="328"/>
      <c r="C168" s="359"/>
      <c r="D168" s="359"/>
      <c r="E168" s="359"/>
      <c r="F168" s="359"/>
      <c r="G168" s="359"/>
      <c r="H168" s="359"/>
      <c r="I168" s="359"/>
    </row>
    <row r="169" spans="1:9" ht="18.75">
      <c r="A169" s="328"/>
      <c r="B169" s="328"/>
      <c r="C169" s="359"/>
      <c r="D169" s="359"/>
      <c r="E169" s="359"/>
      <c r="F169" s="359"/>
      <c r="G169" s="359"/>
      <c r="H169" s="359"/>
      <c r="I169" s="359"/>
    </row>
    <row r="170" spans="1:9" ht="18.75">
      <c r="A170" s="328"/>
      <c r="B170" s="328"/>
      <c r="C170" s="359"/>
      <c r="D170" s="359"/>
      <c r="E170" s="359"/>
      <c r="F170" s="359"/>
      <c r="G170" s="359"/>
      <c r="H170" s="359"/>
      <c r="I170" s="359"/>
    </row>
    <row r="171" spans="1:9" ht="18.75">
      <c r="A171" s="328"/>
      <c r="B171" s="328"/>
      <c r="C171" s="359"/>
      <c r="D171" s="359"/>
      <c r="E171" s="359"/>
      <c r="F171" s="359"/>
      <c r="G171" s="359"/>
      <c r="H171" s="359"/>
      <c r="I171" s="359"/>
    </row>
    <row r="172" spans="1:9" ht="18.75">
      <c r="A172" s="328"/>
      <c r="B172" s="328"/>
      <c r="C172" s="359"/>
      <c r="D172" s="359"/>
      <c r="E172" s="359"/>
      <c r="F172" s="359"/>
      <c r="G172" s="359"/>
      <c r="H172" s="359"/>
      <c r="I172" s="359"/>
    </row>
    <row r="173" spans="1:9" ht="18.75">
      <c r="A173" s="328"/>
      <c r="B173" s="328"/>
      <c r="C173" s="359"/>
      <c r="D173" s="359"/>
      <c r="E173" s="359"/>
      <c r="F173" s="359"/>
      <c r="G173" s="359"/>
      <c r="H173" s="359"/>
      <c r="I173" s="359"/>
    </row>
    <row r="174" spans="1:9" ht="18.75">
      <c r="A174" s="328"/>
      <c r="B174" s="328"/>
      <c r="C174" s="359"/>
      <c r="D174" s="359"/>
      <c r="E174" s="359"/>
      <c r="F174" s="359"/>
      <c r="G174" s="359"/>
      <c r="H174" s="359"/>
      <c r="I174" s="359"/>
    </row>
    <row r="175" spans="1:9" ht="18.75">
      <c r="A175" s="328"/>
      <c r="B175" s="328"/>
      <c r="C175" s="359"/>
      <c r="D175" s="359"/>
      <c r="E175" s="359"/>
      <c r="F175" s="359"/>
      <c r="G175" s="359"/>
      <c r="H175" s="359"/>
      <c r="I175" s="359"/>
    </row>
    <row r="176" spans="1:9" ht="18.75">
      <c r="A176" s="328"/>
      <c r="B176" s="328"/>
      <c r="C176" s="359"/>
      <c r="D176" s="359"/>
      <c r="E176" s="359"/>
      <c r="F176" s="359"/>
      <c r="G176" s="359"/>
      <c r="H176" s="359"/>
      <c r="I176" s="359"/>
    </row>
    <row r="177" spans="1:9" ht="18.75">
      <c r="A177" s="328"/>
      <c r="B177" s="328"/>
      <c r="C177" s="359"/>
      <c r="D177" s="359"/>
      <c r="E177" s="359"/>
      <c r="F177" s="359"/>
      <c r="G177" s="359"/>
      <c r="H177" s="359"/>
      <c r="I177" s="359"/>
    </row>
    <row r="178" spans="1:9" ht="18.75">
      <c r="A178" s="328"/>
      <c r="B178" s="328"/>
      <c r="C178" s="359"/>
      <c r="D178" s="359"/>
      <c r="E178" s="359"/>
      <c r="F178" s="359"/>
      <c r="G178" s="359"/>
      <c r="H178" s="359"/>
      <c r="I178" s="359"/>
    </row>
    <row r="179" spans="1:9" ht="18.75">
      <c r="A179" s="328"/>
      <c r="B179" s="328"/>
      <c r="C179" s="359"/>
      <c r="D179" s="359"/>
      <c r="E179" s="359"/>
      <c r="F179" s="359"/>
      <c r="G179" s="359"/>
      <c r="H179" s="359"/>
      <c r="I179" s="359"/>
    </row>
    <row r="180" spans="1:9" ht="18.75">
      <c r="A180" s="328"/>
      <c r="B180" s="328"/>
      <c r="C180" s="359"/>
      <c r="D180" s="359"/>
      <c r="E180" s="359"/>
      <c r="F180" s="359"/>
      <c r="G180" s="359"/>
      <c r="H180" s="359"/>
      <c r="I180" s="359"/>
    </row>
    <row r="181" spans="1:9" ht="18.75">
      <c r="A181" s="328"/>
      <c r="B181" s="328"/>
      <c r="C181" s="359"/>
      <c r="D181" s="359"/>
      <c r="E181" s="359"/>
      <c r="F181" s="359"/>
      <c r="G181" s="359"/>
      <c r="H181" s="359"/>
      <c r="I181" s="359"/>
    </row>
    <row r="182" spans="1:9" ht="18.75">
      <c r="A182" s="328"/>
      <c r="B182" s="328"/>
      <c r="C182" s="359"/>
      <c r="D182" s="359"/>
      <c r="E182" s="359"/>
      <c r="F182" s="359"/>
      <c r="G182" s="359"/>
      <c r="H182" s="359"/>
      <c r="I182" s="359"/>
    </row>
    <row r="183" spans="1:9" ht="18.75">
      <c r="A183" s="328"/>
      <c r="B183" s="328"/>
      <c r="C183" s="359"/>
      <c r="D183" s="359"/>
      <c r="E183" s="359"/>
      <c r="F183" s="359"/>
      <c r="G183" s="359"/>
      <c r="H183" s="359"/>
      <c r="I183" s="359"/>
    </row>
    <row r="184" spans="1:9" ht="18.75">
      <c r="A184" s="328"/>
      <c r="B184" s="328"/>
      <c r="C184" s="359"/>
      <c r="D184" s="359"/>
      <c r="E184" s="359"/>
      <c r="F184" s="359"/>
      <c r="G184" s="359"/>
      <c r="H184" s="359"/>
      <c r="I184" s="359"/>
    </row>
    <row r="185" spans="1:9" ht="18.75">
      <c r="A185" s="328"/>
      <c r="B185" s="328"/>
      <c r="C185" s="359"/>
      <c r="D185" s="359"/>
      <c r="E185" s="359"/>
      <c r="F185" s="359"/>
      <c r="G185" s="359"/>
      <c r="H185" s="359"/>
      <c r="I185" s="359"/>
    </row>
    <row r="186" spans="1:9" ht="18.75">
      <c r="A186" s="328"/>
      <c r="B186" s="328"/>
      <c r="C186" s="359"/>
      <c r="D186" s="359"/>
      <c r="E186" s="359"/>
      <c r="F186" s="359"/>
      <c r="G186" s="359"/>
      <c r="H186" s="359"/>
      <c r="I186" s="359"/>
    </row>
    <row r="187" spans="1:9" ht="18.75">
      <c r="A187" s="328"/>
      <c r="B187" s="328"/>
      <c r="C187" s="359"/>
      <c r="D187" s="359"/>
      <c r="E187" s="359"/>
      <c r="F187" s="359"/>
      <c r="G187" s="359"/>
      <c r="H187" s="359"/>
      <c r="I187" s="359"/>
    </row>
    <row r="188" spans="1:9" ht="18.75">
      <c r="A188" s="328"/>
      <c r="B188" s="328"/>
      <c r="C188" s="359"/>
      <c r="D188" s="359"/>
      <c r="E188" s="359"/>
      <c r="F188" s="359"/>
      <c r="G188" s="359"/>
      <c r="H188" s="359"/>
      <c r="I188" s="359"/>
    </row>
    <row r="189" spans="1:9" ht="18.75">
      <c r="A189" s="328"/>
      <c r="B189" s="328"/>
      <c r="C189" s="359"/>
      <c r="D189" s="359"/>
      <c r="E189" s="359"/>
      <c r="F189" s="359"/>
      <c r="G189" s="359"/>
      <c r="H189" s="359"/>
      <c r="I189" s="359"/>
    </row>
    <row r="190" spans="1:9" ht="18.75">
      <c r="A190" s="328"/>
      <c r="B190" s="328"/>
      <c r="C190" s="359"/>
      <c r="D190" s="359"/>
      <c r="E190" s="359"/>
      <c r="F190" s="359"/>
      <c r="G190" s="359"/>
      <c r="H190" s="359"/>
      <c r="I190" s="359"/>
    </row>
    <row r="191" spans="1:9" ht="18.75">
      <c r="A191" s="328"/>
      <c r="B191" s="328"/>
      <c r="C191" s="359"/>
      <c r="D191" s="359"/>
      <c r="E191" s="359"/>
      <c r="F191" s="359"/>
      <c r="G191" s="359"/>
      <c r="H191" s="359"/>
      <c r="I191" s="359"/>
    </row>
    <row r="192" spans="1:9" ht="18.75">
      <c r="A192" s="328"/>
      <c r="B192" s="328"/>
      <c r="C192" s="359"/>
      <c r="D192" s="359"/>
      <c r="E192" s="359"/>
      <c r="F192" s="359"/>
      <c r="G192" s="359"/>
      <c r="H192" s="359"/>
      <c r="I192" s="359"/>
    </row>
    <row r="193" spans="1:9" ht="18.75">
      <c r="A193" s="328"/>
      <c r="B193" s="328"/>
      <c r="C193" s="359"/>
      <c r="D193" s="359"/>
      <c r="E193" s="359"/>
      <c r="F193" s="359"/>
      <c r="G193" s="359"/>
      <c r="H193" s="359"/>
      <c r="I193" s="359"/>
    </row>
    <row r="194" spans="1:9" ht="18.75">
      <c r="A194" s="328"/>
      <c r="B194" s="328"/>
      <c r="C194" s="359"/>
      <c r="D194" s="359"/>
      <c r="E194" s="359"/>
      <c r="F194" s="359"/>
      <c r="G194" s="359"/>
      <c r="H194" s="359"/>
      <c r="I194" s="359"/>
    </row>
    <row r="195" spans="1:9" ht="18.75">
      <c r="A195" s="328"/>
      <c r="B195" s="328"/>
      <c r="C195" s="359"/>
      <c r="D195" s="359"/>
      <c r="E195" s="359"/>
      <c r="F195" s="359"/>
      <c r="G195" s="359"/>
      <c r="H195" s="359"/>
      <c r="I195" s="359"/>
    </row>
    <row r="196" spans="1:9" ht="18.75">
      <c r="A196" s="328"/>
      <c r="B196" s="328"/>
      <c r="C196" s="359"/>
      <c r="D196" s="359"/>
      <c r="E196" s="359"/>
      <c r="F196" s="359"/>
      <c r="G196" s="359"/>
      <c r="H196" s="359"/>
      <c r="I196" s="359"/>
    </row>
    <row r="197" spans="1:9" ht="18.75">
      <c r="A197" s="328"/>
      <c r="B197" s="328"/>
      <c r="C197" s="359"/>
      <c r="D197" s="359"/>
      <c r="E197" s="359"/>
      <c r="F197" s="359"/>
      <c r="G197" s="359"/>
      <c r="H197" s="359"/>
      <c r="I197" s="359"/>
    </row>
    <row r="198" spans="1:9" ht="18.75">
      <c r="A198" s="328"/>
      <c r="B198" s="328"/>
      <c r="C198" s="359"/>
      <c r="D198" s="359"/>
      <c r="E198" s="359"/>
      <c r="F198" s="359"/>
      <c r="G198" s="359"/>
      <c r="H198" s="359"/>
      <c r="I198" s="359"/>
    </row>
    <row r="199" spans="1:9" ht="18.75">
      <c r="A199" s="328"/>
      <c r="B199" s="328"/>
      <c r="C199" s="359"/>
      <c r="D199" s="359"/>
      <c r="E199" s="359"/>
      <c r="F199" s="359"/>
      <c r="G199" s="359"/>
      <c r="H199" s="359"/>
      <c r="I199" s="359"/>
    </row>
    <row r="200" spans="1:9" ht="18.75">
      <c r="A200" s="328"/>
      <c r="B200" s="328"/>
      <c r="C200" s="359"/>
      <c r="D200" s="359"/>
      <c r="E200" s="359"/>
      <c r="F200" s="359"/>
      <c r="G200" s="359"/>
      <c r="H200" s="359"/>
      <c r="I200" s="359"/>
    </row>
    <row r="201" spans="1:9" ht="18.75">
      <c r="A201" s="328"/>
      <c r="B201" s="328"/>
      <c r="C201" s="359"/>
      <c r="D201" s="359"/>
      <c r="E201" s="359"/>
      <c r="F201" s="359"/>
      <c r="G201" s="359"/>
      <c r="H201" s="359"/>
      <c r="I201" s="359"/>
    </row>
    <row r="202" spans="1:9" ht="18.75">
      <c r="A202" s="328"/>
      <c r="B202" s="328"/>
      <c r="C202" s="359"/>
      <c r="D202" s="359"/>
      <c r="E202" s="359"/>
      <c r="F202" s="359"/>
      <c r="G202" s="359"/>
      <c r="H202" s="359"/>
      <c r="I202" s="359"/>
    </row>
    <row r="203" spans="1:9" ht="18.75">
      <c r="A203" s="328"/>
      <c r="B203" s="328"/>
      <c r="C203" s="359"/>
      <c r="D203" s="359"/>
      <c r="E203" s="359"/>
      <c r="F203" s="359"/>
      <c r="G203" s="359"/>
      <c r="H203" s="359"/>
      <c r="I203" s="359"/>
    </row>
    <row r="204" spans="1:9" ht="18.75">
      <c r="A204" s="328"/>
      <c r="B204" s="328"/>
      <c r="C204" s="359"/>
      <c r="D204" s="359"/>
      <c r="E204" s="359"/>
      <c r="F204" s="359"/>
      <c r="G204" s="359"/>
      <c r="H204" s="359"/>
      <c r="I204" s="359"/>
    </row>
    <row r="205" spans="1:9" ht="18.75">
      <c r="A205" s="328"/>
      <c r="B205" s="328"/>
      <c r="C205" s="359"/>
      <c r="D205" s="359"/>
      <c r="E205" s="359"/>
      <c r="F205" s="359"/>
      <c r="G205" s="359"/>
      <c r="H205" s="359"/>
      <c r="I205" s="359"/>
    </row>
    <row r="206" spans="1:9" ht="18.75">
      <c r="A206" s="328"/>
      <c r="B206" s="328"/>
      <c r="C206" s="359"/>
      <c r="D206" s="359"/>
      <c r="E206" s="359"/>
      <c r="F206" s="359"/>
      <c r="G206" s="359"/>
      <c r="H206" s="359"/>
      <c r="I206" s="359"/>
    </row>
    <row r="207" spans="1:9" ht="18.75">
      <c r="A207" s="328"/>
      <c r="B207" s="328"/>
      <c r="C207" s="359"/>
      <c r="D207" s="359"/>
      <c r="E207" s="359"/>
      <c r="F207" s="359"/>
      <c r="G207" s="359"/>
      <c r="H207" s="359"/>
      <c r="I207" s="359"/>
    </row>
    <row r="208" spans="1:9" ht="18.75">
      <c r="A208" s="328"/>
      <c r="B208" s="328"/>
      <c r="C208" s="359"/>
      <c r="D208" s="359"/>
      <c r="E208" s="359"/>
      <c r="F208" s="359"/>
      <c r="G208" s="359"/>
      <c r="H208" s="359"/>
      <c r="I208" s="359"/>
    </row>
    <row r="209" spans="1:9" ht="18.75">
      <c r="A209" s="328"/>
      <c r="B209" s="328"/>
      <c r="C209" s="359"/>
      <c r="D209" s="359"/>
      <c r="E209" s="359"/>
      <c r="F209" s="359"/>
      <c r="G209" s="359"/>
      <c r="H209" s="359"/>
      <c r="I209" s="359"/>
    </row>
    <row r="210" spans="1:9" ht="18.75">
      <c r="A210" s="328"/>
      <c r="B210" s="328"/>
      <c r="C210" s="359"/>
      <c r="D210" s="359"/>
      <c r="E210" s="359"/>
      <c r="F210" s="359"/>
      <c r="G210" s="359"/>
      <c r="H210" s="359"/>
      <c r="I210" s="359"/>
    </row>
    <row r="211" spans="1:9" ht="18.75">
      <c r="A211" s="328"/>
      <c r="B211" s="328"/>
      <c r="C211" s="359"/>
      <c r="D211" s="359"/>
      <c r="E211" s="359"/>
      <c r="F211" s="359"/>
      <c r="G211" s="359"/>
      <c r="H211" s="359"/>
      <c r="I211" s="359"/>
    </row>
    <row r="212" spans="1:9" ht="18.75">
      <c r="A212" s="328"/>
      <c r="B212" s="328"/>
      <c r="C212" s="359"/>
      <c r="D212" s="359"/>
      <c r="E212" s="359"/>
      <c r="F212" s="359"/>
      <c r="G212" s="359"/>
      <c r="H212" s="359"/>
      <c r="I212" s="359"/>
    </row>
    <row r="213" spans="1:9" ht="18.75">
      <c r="A213" s="328"/>
      <c r="B213" s="328"/>
      <c r="C213" s="359"/>
      <c r="D213" s="359"/>
      <c r="E213" s="359"/>
      <c r="F213" s="359"/>
      <c r="G213" s="359"/>
      <c r="H213" s="359"/>
      <c r="I213" s="359"/>
    </row>
    <row r="214" spans="1:9" ht="18.75">
      <c r="A214" s="328"/>
      <c r="B214" s="328"/>
      <c r="C214" s="359"/>
      <c r="D214" s="359"/>
      <c r="E214" s="359"/>
      <c r="F214" s="359"/>
      <c r="G214" s="359"/>
      <c r="H214" s="359"/>
      <c r="I214" s="359"/>
    </row>
    <row r="215" spans="1:9" ht="18.75">
      <c r="A215" s="328"/>
      <c r="B215" s="328"/>
      <c r="C215" s="359"/>
      <c r="D215" s="359"/>
      <c r="E215" s="359"/>
      <c r="F215" s="359"/>
      <c r="G215" s="359"/>
      <c r="H215" s="359"/>
      <c r="I215" s="359"/>
    </row>
    <row r="216" spans="1:9" ht="18.75">
      <c r="A216" s="328"/>
      <c r="B216" s="328"/>
      <c r="C216" s="359"/>
      <c r="D216" s="359"/>
      <c r="E216" s="359"/>
      <c r="F216" s="359"/>
      <c r="G216" s="359"/>
      <c r="H216" s="359"/>
      <c r="I216" s="359"/>
    </row>
    <row r="217" spans="1:9" ht="18.75">
      <c r="A217" s="328"/>
      <c r="B217" s="328"/>
      <c r="C217" s="359"/>
      <c r="D217" s="359"/>
      <c r="E217" s="359"/>
      <c r="F217" s="359"/>
      <c r="G217" s="359"/>
      <c r="H217" s="359"/>
      <c r="I217" s="359"/>
    </row>
    <row r="218" spans="1:9" ht="18.75">
      <c r="A218" s="328"/>
      <c r="B218" s="328"/>
      <c r="C218" s="359"/>
      <c r="D218" s="359"/>
      <c r="E218" s="359"/>
      <c r="F218" s="359"/>
      <c r="G218" s="359"/>
      <c r="H218" s="359"/>
      <c r="I218" s="359"/>
    </row>
    <row r="219" spans="1:9" ht="18.75">
      <c r="A219" s="328"/>
      <c r="B219" s="328"/>
      <c r="C219" s="359"/>
      <c r="D219" s="359"/>
      <c r="E219" s="359"/>
      <c r="F219" s="359"/>
      <c r="G219" s="359"/>
      <c r="H219" s="359"/>
      <c r="I219" s="359"/>
    </row>
    <row r="220" spans="1:9" ht="18.75">
      <c r="A220" s="328"/>
      <c r="B220" s="328"/>
      <c r="C220" s="359"/>
      <c r="D220" s="359"/>
      <c r="E220" s="359"/>
      <c r="F220" s="359"/>
      <c r="G220" s="359"/>
      <c r="H220" s="359"/>
      <c r="I220" s="359"/>
    </row>
    <row r="221" spans="1:9" ht="18.75">
      <c r="A221" s="328"/>
      <c r="B221" s="328"/>
      <c r="C221" s="359"/>
      <c r="D221" s="359"/>
      <c r="E221" s="359"/>
      <c r="F221" s="359"/>
      <c r="G221" s="359"/>
      <c r="H221" s="359"/>
      <c r="I221" s="359"/>
    </row>
    <row r="222" spans="1:9" ht="18.75">
      <c r="A222" s="328"/>
      <c r="B222" s="328"/>
      <c r="C222" s="359"/>
      <c r="D222" s="359"/>
      <c r="E222" s="359"/>
      <c r="F222" s="359"/>
      <c r="G222" s="359"/>
      <c r="H222" s="359"/>
      <c r="I222" s="359"/>
    </row>
    <row r="223" spans="1:9" ht="18.75">
      <c r="A223" s="328"/>
      <c r="B223" s="328"/>
      <c r="C223" s="359"/>
      <c r="D223" s="359"/>
      <c r="E223" s="359"/>
      <c r="F223" s="359"/>
      <c r="G223" s="359"/>
      <c r="H223" s="359"/>
      <c r="I223" s="359"/>
    </row>
    <row r="224" spans="1:9" ht="18.75">
      <c r="A224" s="328"/>
      <c r="B224" s="328"/>
      <c r="C224" s="359"/>
      <c r="D224" s="359"/>
      <c r="E224" s="359"/>
      <c r="F224" s="359"/>
      <c r="G224" s="359"/>
      <c r="H224" s="359"/>
      <c r="I224" s="359"/>
    </row>
    <row r="225" spans="1:9" ht="18.75">
      <c r="A225" s="328"/>
      <c r="B225" s="328"/>
      <c r="C225" s="359"/>
      <c r="D225" s="359"/>
      <c r="E225" s="359"/>
      <c r="F225" s="359"/>
      <c r="G225" s="359"/>
      <c r="H225" s="359"/>
      <c r="I225" s="359"/>
    </row>
    <row r="226" spans="1:9" ht="18.75">
      <c r="A226" s="328"/>
      <c r="B226" s="328"/>
      <c r="C226" s="359"/>
      <c r="D226" s="359"/>
      <c r="E226" s="359"/>
      <c r="F226" s="359"/>
      <c r="G226" s="359"/>
      <c r="H226" s="359"/>
      <c r="I226" s="359"/>
    </row>
    <row r="227" spans="1:9" ht="18.75">
      <c r="A227" s="328"/>
      <c r="B227" s="328"/>
      <c r="C227" s="359"/>
      <c r="D227" s="359"/>
      <c r="E227" s="359"/>
      <c r="F227" s="359"/>
      <c r="G227" s="359"/>
      <c r="H227" s="359"/>
      <c r="I227" s="359"/>
    </row>
    <row r="228" spans="1:9" ht="18.75">
      <c r="A228" s="328"/>
      <c r="B228" s="328"/>
      <c r="C228" s="359"/>
      <c r="D228" s="359"/>
      <c r="E228" s="359"/>
      <c r="F228" s="359"/>
      <c r="G228" s="359"/>
      <c r="H228" s="359"/>
      <c r="I228" s="359"/>
    </row>
    <row r="229" spans="1:9" ht="18.75">
      <c r="A229" s="328"/>
      <c r="B229" s="328"/>
      <c r="C229" s="359"/>
      <c r="D229" s="359"/>
      <c r="E229" s="359"/>
      <c r="F229" s="359"/>
      <c r="G229" s="359"/>
      <c r="H229" s="359"/>
      <c r="I229" s="359"/>
    </row>
    <row r="230" spans="1:9" ht="18.75">
      <c r="A230" s="328"/>
      <c r="B230" s="328"/>
      <c r="C230" s="359"/>
      <c r="D230" s="359"/>
      <c r="E230" s="359"/>
      <c r="F230" s="359"/>
      <c r="G230" s="359"/>
      <c r="H230" s="359"/>
      <c r="I230" s="359"/>
    </row>
    <row r="231" spans="1:9" ht="18.75">
      <c r="A231" s="328"/>
      <c r="B231" s="328"/>
      <c r="C231" s="359"/>
      <c r="D231" s="359"/>
      <c r="E231" s="359"/>
      <c r="F231" s="359"/>
      <c r="G231" s="359"/>
      <c r="H231" s="359"/>
      <c r="I231" s="359"/>
    </row>
    <row r="232" spans="1:9" ht="18.75">
      <c r="A232" s="328"/>
      <c r="B232" s="328"/>
      <c r="C232" s="359"/>
      <c r="D232" s="359"/>
      <c r="E232" s="359"/>
      <c r="F232" s="359"/>
      <c r="G232" s="359"/>
      <c r="H232" s="359"/>
      <c r="I232" s="359"/>
    </row>
    <row r="233" spans="1:9" ht="18.75">
      <c r="A233" s="328"/>
      <c r="B233" s="328"/>
      <c r="C233" s="359"/>
      <c r="D233" s="359"/>
      <c r="E233" s="359"/>
      <c r="F233" s="359"/>
      <c r="G233" s="359"/>
      <c r="H233" s="359"/>
      <c r="I233" s="359"/>
    </row>
    <row r="234" spans="1:9" ht="18.75">
      <c r="A234" s="328"/>
      <c r="B234" s="328"/>
      <c r="C234" s="359"/>
      <c r="D234" s="359"/>
      <c r="E234" s="359"/>
      <c r="F234" s="359"/>
      <c r="G234" s="359"/>
      <c r="H234" s="359"/>
      <c r="I234" s="359"/>
    </row>
    <row r="235" spans="1:9" ht="18.75">
      <c r="A235" s="328"/>
      <c r="B235" s="328"/>
      <c r="C235" s="359"/>
      <c r="D235" s="359"/>
      <c r="E235" s="359"/>
      <c r="F235" s="359"/>
      <c r="G235" s="359"/>
      <c r="H235" s="359"/>
      <c r="I235" s="359"/>
    </row>
    <row r="236" spans="1:9" ht="18.75">
      <c r="A236" s="328"/>
      <c r="B236" s="328"/>
      <c r="C236" s="359"/>
      <c r="D236" s="359"/>
      <c r="E236" s="359"/>
      <c r="F236" s="359"/>
      <c r="G236" s="359"/>
      <c r="H236" s="359"/>
      <c r="I236" s="359"/>
    </row>
    <row r="237" spans="1:9" ht="18.75">
      <c r="A237" s="328"/>
      <c r="B237" s="328"/>
      <c r="C237" s="359"/>
      <c r="D237" s="359"/>
      <c r="E237" s="359"/>
      <c r="F237" s="359"/>
      <c r="G237" s="359"/>
      <c r="H237" s="359"/>
      <c r="I237" s="359"/>
    </row>
    <row r="238" spans="1:9" ht="18.75">
      <c r="A238" s="328"/>
      <c r="B238" s="328"/>
      <c r="C238" s="359"/>
      <c r="D238" s="359"/>
      <c r="E238" s="359"/>
      <c r="F238" s="359"/>
      <c r="G238" s="359"/>
      <c r="H238" s="359"/>
      <c r="I238" s="359"/>
    </row>
    <row r="239" spans="1:9" ht="18.75">
      <c r="A239" s="328"/>
      <c r="B239" s="328"/>
      <c r="C239" s="359"/>
      <c r="D239" s="359"/>
      <c r="E239" s="359"/>
      <c r="F239" s="359"/>
      <c r="G239" s="359"/>
      <c r="H239" s="359"/>
      <c r="I239" s="359"/>
    </row>
    <row r="240" spans="1:9" ht="18.75">
      <c r="A240" s="328"/>
      <c r="B240" s="328"/>
      <c r="C240" s="359"/>
      <c r="D240" s="359"/>
      <c r="E240" s="359"/>
      <c r="F240" s="359"/>
      <c r="G240" s="359"/>
      <c r="H240" s="359"/>
      <c r="I240" s="359"/>
    </row>
    <row r="241" spans="1:9" ht="18.75">
      <c r="A241" s="328"/>
      <c r="B241" s="328"/>
      <c r="C241" s="359"/>
      <c r="D241" s="359"/>
      <c r="E241" s="359"/>
      <c r="F241" s="359"/>
      <c r="G241" s="359"/>
      <c r="H241" s="359"/>
      <c r="I241" s="359"/>
    </row>
    <row r="242" spans="1:9" ht="18.75">
      <c r="A242" s="328"/>
      <c r="B242" s="328"/>
      <c r="C242" s="359"/>
      <c r="D242" s="359"/>
      <c r="E242" s="359"/>
      <c r="F242" s="359"/>
      <c r="G242" s="359"/>
      <c r="H242" s="359"/>
      <c r="I242" s="359"/>
    </row>
    <row r="243" spans="1:9" ht="18.75">
      <c r="A243" s="328"/>
      <c r="B243" s="328"/>
      <c r="C243" s="359"/>
      <c r="D243" s="359"/>
      <c r="E243" s="359"/>
      <c r="F243" s="359"/>
      <c r="G243" s="359"/>
      <c r="H243" s="359"/>
      <c r="I243" s="359"/>
    </row>
    <row r="244" spans="1:9" ht="18.75">
      <c r="A244" s="328"/>
      <c r="B244" s="328"/>
      <c r="C244" s="359"/>
      <c r="D244" s="359"/>
      <c r="E244" s="359"/>
      <c r="F244" s="359"/>
      <c r="G244" s="359"/>
      <c r="H244" s="359"/>
      <c r="I244" s="359"/>
    </row>
    <row r="245" spans="1:9" ht="18.75">
      <c r="A245" s="328"/>
      <c r="B245" s="328"/>
      <c r="C245" s="359"/>
      <c r="D245" s="359"/>
      <c r="E245" s="359"/>
      <c r="F245" s="359"/>
      <c r="G245" s="359"/>
      <c r="H245" s="359"/>
      <c r="I245" s="359"/>
    </row>
    <row r="246" spans="1:9" ht="18.75">
      <c r="A246" s="328"/>
      <c r="B246" s="328"/>
      <c r="C246" s="359"/>
      <c r="D246" s="359"/>
      <c r="E246" s="359"/>
      <c r="F246" s="359"/>
      <c r="G246" s="359"/>
      <c r="H246" s="359"/>
      <c r="I246" s="359"/>
    </row>
    <row r="247" spans="1:9" ht="18.75">
      <c r="A247" s="328"/>
      <c r="B247" s="328"/>
      <c r="C247" s="359"/>
      <c r="D247" s="359"/>
      <c r="E247" s="359"/>
      <c r="F247" s="359"/>
      <c r="G247" s="359"/>
      <c r="H247" s="359"/>
      <c r="I247" s="359"/>
    </row>
    <row r="248" spans="1:9" ht="18.75">
      <c r="A248" s="328"/>
      <c r="B248" s="328"/>
      <c r="C248" s="359"/>
      <c r="D248" s="359"/>
      <c r="E248" s="359"/>
      <c r="F248" s="359"/>
      <c r="G248" s="359"/>
      <c r="H248" s="359"/>
      <c r="I248" s="359"/>
    </row>
    <row r="249" spans="1:9" ht="18.75">
      <c r="A249" s="328"/>
      <c r="B249" s="328"/>
      <c r="C249" s="359"/>
      <c r="D249" s="359"/>
      <c r="E249" s="359"/>
      <c r="F249" s="359"/>
      <c r="G249" s="359"/>
      <c r="H249" s="359"/>
      <c r="I249" s="359"/>
    </row>
    <row r="250" spans="1:9" ht="18.75">
      <c r="A250" s="328"/>
      <c r="B250" s="328"/>
      <c r="C250" s="359"/>
      <c r="D250" s="359"/>
      <c r="E250" s="359"/>
      <c r="F250" s="359"/>
      <c r="G250" s="359"/>
      <c r="H250" s="359"/>
      <c r="I250" s="359"/>
    </row>
    <row r="251" spans="1:9" ht="18.75">
      <c r="A251" s="328"/>
      <c r="B251" s="328"/>
      <c r="C251" s="359"/>
      <c r="D251" s="359"/>
      <c r="E251" s="359"/>
      <c r="F251" s="359"/>
      <c r="G251" s="359"/>
      <c r="H251" s="359"/>
      <c r="I251" s="359"/>
    </row>
    <row r="252" spans="1:9" ht="18.75">
      <c r="A252" s="328"/>
      <c r="B252" s="328"/>
      <c r="C252" s="359"/>
      <c r="D252" s="359"/>
      <c r="E252" s="359"/>
      <c r="F252" s="359"/>
      <c r="G252" s="359"/>
      <c r="H252" s="359"/>
      <c r="I252" s="359"/>
    </row>
    <row r="253" spans="1:9" ht="18.75">
      <c r="A253" s="328"/>
      <c r="B253" s="328"/>
      <c r="C253" s="359"/>
      <c r="D253" s="359"/>
      <c r="E253" s="359"/>
      <c r="F253" s="359"/>
      <c r="G253" s="359"/>
      <c r="H253" s="359"/>
      <c r="I253" s="359"/>
    </row>
    <row r="254" spans="1:9" ht="18.75">
      <c r="A254" s="328"/>
      <c r="B254" s="328"/>
      <c r="C254" s="359"/>
      <c r="D254" s="359"/>
      <c r="E254" s="359"/>
      <c r="F254" s="359"/>
      <c r="G254" s="359"/>
      <c r="H254" s="359"/>
      <c r="I254" s="359"/>
    </row>
    <row r="255" spans="1:9" ht="18.75">
      <c r="A255" s="328"/>
      <c r="B255" s="328"/>
      <c r="C255" s="359"/>
      <c r="D255" s="359"/>
      <c r="E255" s="359"/>
      <c r="F255" s="359"/>
      <c r="G255" s="359"/>
      <c r="H255" s="359"/>
      <c r="I255" s="359"/>
    </row>
    <row r="256" spans="1:9" ht="18.75">
      <c r="A256" s="328"/>
      <c r="B256" s="328"/>
      <c r="C256" s="359"/>
      <c r="D256" s="359"/>
      <c r="E256" s="359"/>
      <c r="F256" s="359"/>
      <c r="G256" s="359"/>
      <c r="H256" s="359"/>
      <c r="I256" s="359"/>
    </row>
    <row r="257" spans="1:9" ht="18.75">
      <c r="A257" s="328"/>
      <c r="B257" s="328"/>
      <c r="C257" s="359"/>
      <c r="D257" s="359"/>
      <c r="E257" s="359"/>
      <c r="F257" s="359"/>
      <c r="G257" s="359"/>
      <c r="H257" s="359"/>
      <c r="I257" s="359"/>
    </row>
    <row r="258" spans="1:9" ht="18.75">
      <c r="A258" s="328"/>
      <c r="B258" s="328"/>
      <c r="C258" s="359"/>
      <c r="D258" s="359"/>
      <c r="E258" s="359"/>
      <c r="F258" s="359"/>
      <c r="G258" s="359"/>
      <c r="H258" s="359"/>
      <c r="I258" s="359"/>
    </row>
    <row r="259" spans="1:9" ht="18.75">
      <c r="A259" s="328"/>
      <c r="B259" s="328"/>
      <c r="C259" s="359"/>
      <c r="D259" s="359"/>
      <c r="E259" s="359"/>
      <c r="F259" s="359"/>
      <c r="G259" s="359"/>
      <c r="H259" s="359"/>
      <c r="I259" s="359"/>
    </row>
    <row r="260" spans="1:9" ht="18.75">
      <c r="A260" s="328"/>
      <c r="B260" s="328"/>
      <c r="C260" s="359"/>
      <c r="D260" s="359"/>
      <c r="E260" s="359"/>
      <c r="F260" s="359"/>
      <c r="G260" s="359"/>
      <c r="H260" s="359"/>
      <c r="I260" s="359"/>
    </row>
    <row r="261" spans="1:9" ht="18.75">
      <c r="A261" s="328"/>
      <c r="B261" s="328"/>
      <c r="C261" s="359"/>
      <c r="D261" s="359"/>
      <c r="E261" s="359"/>
      <c r="F261" s="359"/>
      <c r="G261" s="359"/>
      <c r="H261" s="359"/>
      <c r="I261" s="359"/>
    </row>
    <row r="262" spans="1:9" ht="18.75">
      <c r="A262" s="328"/>
      <c r="B262" s="328"/>
      <c r="C262" s="359"/>
      <c r="D262" s="359"/>
      <c r="E262" s="359"/>
      <c r="F262" s="359"/>
      <c r="G262" s="359"/>
      <c r="H262" s="359"/>
      <c r="I262" s="359"/>
    </row>
    <row r="263" spans="1:9" ht="18.75">
      <c r="A263" s="328"/>
      <c r="B263" s="328"/>
      <c r="C263" s="359"/>
      <c r="D263" s="359"/>
      <c r="E263" s="359"/>
      <c r="F263" s="359"/>
      <c r="G263" s="359"/>
      <c r="H263" s="359"/>
      <c r="I263" s="359"/>
    </row>
    <row r="264" spans="1:9" ht="18.75">
      <c r="A264" s="328"/>
      <c r="B264" s="328"/>
      <c r="C264" s="359"/>
      <c r="D264" s="359"/>
      <c r="E264" s="359"/>
      <c r="F264" s="359"/>
      <c r="G264" s="359"/>
      <c r="H264" s="359"/>
      <c r="I264" s="359"/>
    </row>
    <row r="265" spans="1:9" ht="18.75">
      <c r="A265" s="328"/>
      <c r="B265" s="328"/>
      <c r="C265" s="359"/>
      <c r="D265" s="359"/>
      <c r="E265" s="359"/>
      <c r="F265" s="359"/>
      <c r="G265" s="359"/>
      <c r="H265" s="359"/>
      <c r="I265" s="359"/>
    </row>
    <row r="266" spans="1:9" ht="18.75">
      <c r="A266" s="328"/>
      <c r="B266" s="328"/>
      <c r="C266" s="359"/>
      <c r="D266" s="359"/>
      <c r="E266" s="359"/>
      <c r="F266" s="359"/>
      <c r="G266" s="359"/>
      <c r="H266" s="359"/>
      <c r="I266" s="359"/>
    </row>
    <row r="267" spans="1:9" ht="18.75">
      <c r="A267" s="328"/>
      <c r="B267" s="328"/>
      <c r="C267" s="359"/>
      <c r="D267" s="359"/>
      <c r="E267" s="359"/>
      <c r="F267" s="359"/>
      <c r="G267" s="359"/>
      <c r="H267" s="359"/>
      <c r="I267" s="359"/>
    </row>
    <row r="268" spans="1:9" ht="18.75">
      <c r="A268" s="328"/>
      <c r="B268" s="328"/>
      <c r="C268" s="359"/>
      <c r="D268" s="359"/>
      <c r="E268" s="359"/>
      <c r="F268" s="359"/>
      <c r="G268" s="359"/>
      <c r="H268" s="359"/>
      <c r="I268" s="359"/>
    </row>
    <row r="269" spans="1:9" ht="18.75">
      <c r="A269" s="328"/>
      <c r="B269" s="328"/>
      <c r="C269" s="359"/>
      <c r="D269" s="359"/>
      <c r="E269" s="359"/>
      <c r="F269" s="359"/>
      <c r="G269" s="359"/>
      <c r="H269" s="359"/>
      <c r="I269" s="359"/>
    </row>
    <row r="270" spans="1:9" ht="18.75">
      <c r="A270" s="328"/>
      <c r="B270" s="328"/>
      <c r="C270" s="359"/>
      <c r="D270" s="359"/>
      <c r="E270" s="359"/>
      <c r="F270" s="359"/>
      <c r="G270" s="359"/>
      <c r="H270" s="359"/>
      <c r="I270" s="359"/>
    </row>
    <row r="271" spans="1:9" ht="18.75">
      <c r="A271" s="328"/>
      <c r="B271" s="328"/>
      <c r="C271" s="359"/>
      <c r="D271" s="359"/>
      <c r="E271" s="359"/>
      <c r="F271" s="359"/>
      <c r="G271" s="359"/>
      <c r="H271" s="359"/>
      <c r="I271" s="359"/>
    </row>
    <row r="272" spans="1:9" ht="18.75">
      <c r="A272" s="328"/>
      <c r="B272" s="328"/>
      <c r="C272" s="359"/>
      <c r="D272" s="359"/>
      <c r="E272" s="359"/>
      <c r="F272" s="359"/>
      <c r="G272" s="359"/>
      <c r="H272" s="359"/>
      <c r="I272" s="359"/>
    </row>
    <row r="273" spans="1:9" ht="18.75">
      <c r="A273" s="328"/>
      <c r="B273" s="328"/>
      <c r="C273" s="359"/>
      <c r="D273" s="359"/>
      <c r="E273" s="359"/>
      <c r="F273" s="359"/>
      <c r="G273" s="359"/>
      <c r="H273" s="359"/>
      <c r="I273" s="359"/>
    </row>
    <row r="274" spans="1:9" ht="18.75">
      <c r="A274" s="328"/>
      <c r="B274" s="328"/>
      <c r="C274" s="359"/>
      <c r="D274" s="359"/>
      <c r="E274" s="359"/>
      <c r="F274" s="359"/>
      <c r="G274" s="359"/>
      <c r="H274" s="359"/>
      <c r="I274" s="359"/>
    </row>
    <row r="275" spans="1:9" ht="18.75">
      <c r="A275" s="328"/>
      <c r="B275" s="328"/>
      <c r="C275" s="359"/>
      <c r="D275" s="359"/>
      <c r="E275" s="359"/>
      <c r="F275" s="359"/>
      <c r="G275" s="359"/>
      <c r="H275" s="359"/>
      <c r="I275" s="359"/>
    </row>
    <row r="276" spans="1:9" ht="18.75">
      <c r="A276" s="328"/>
      <c r="B276" s="328"/>
      <c r="C276" s="359"/>
      <c r="D276" s="359"/>
      <c r="E276" s="359"/>
      <c r="F276" s="359"/>
      <c r="G276" s="359"/>
      <c r="H276" s="359"/>
      <c r="I276" s="359"/>
    </row>
    <row r="277" spans="1:9" ht="18.75">
      <c r="A277" s="328"/>
      <c r="B277" s="328"/>
      <c r="C277" s="359"/>
      <c r="D277" s="359"/>
      <c r="E277" s="359"/>
      <c r="F277" s="359"/>
      <c r="G277" s="359"/>
      <c r="H277" s="359"/>
      <c r="I277" s="359"/>
    </row>
    <row r="278" spans="1:9" ht="18.75">
      <c r="A278" s="328"/>
      <c r="B278" s="328"/>
      <c r="C278" s="359"/>
      <c r="D278" s="359"/>
      <c r="E278" s="359"/>
      <c r="F278" s="359"/>
      <c r="G278" s="359"/>
      <c r="H278" s="359"/>
      <c r="I278" s="359"/>
    </row>
    <row r="279" spans="1:9" ht="18.75">
      <c r="A279" s="328"/>
      <c r="B279" s="328"/>
      <c r="C279" s="359"/>
      <c r="D279" s="359"/>
      <c r="E279" s="359"/>
      <c r="F279" s="359"/>
      <c r="G279" s="359"/>
      <c r="H279" s="359"/>
      <c r="I279" s="359"/>
    </row>
    <row r="280" spans="1:9" ht="18.75">
      <c r="A280" s="328"/>
      <c r="B280" s="328"/>
      <c r="C280" s="359"/>
      <c r="D280" s="359"/>
      <c r="E280" s="359"/>
      <c r="F280" s="359"/>
      <c r="G280" s="359"/>
      <c r="H280" s="359"/>
      <c r="I280" s="359"/>
    </row>
    <row r="281" spans="1:9" ht="18.75">
      <c r="A281" s="328"/>
      <c r="B281" s="328"/>
      <c r="C281" s="359"/>
      <c r="D281" s="359"/>
      <c r="E281" s="359"/>
      <c r="F281" s="359"/>
      <c r="G281" s="359"/>
      <c r="H281" s="359"/>
      <c r="I281" s="359"/>
    </row>
    <row r="282" spans="1:9" ht="18.75">
      <c r="A282" s="328"/>
      <c r="B282" s="328"/>
      <c r="C282" s="359"/>
      <c r="D282" s="359"/>
      <c r="E282" s="359"/>
      <c r="F282" s="359"/>
      <c r="G282" s="359"/>
      <c r="H282" s="359"/>
      <c r="I282" s="359"/>
    </row>
    <row r="283" spans="1:9" ht="18.75">
      <c r="A283" s="328"/>
      <c r="B283" s="328"/>
      <c r="C283" s="359"/>
      <c r="D283" s="359"/>
      <c r="E283" s="359"/>
      <c r="F283" s="359"/>
      <c r="G283" s="359"/>
      <c r="H283" s="359"/>
      <c r="I283" s="359"/>
    </row>
    <row r="284" spans="1:9" ht="18.75">
      <c r="A284" s="328"/>
      <c r="B284" s="328"/>
      <c r="C284" s="359"/>
      <c r="D284" s="359"/>
      <c r="E284" s="359"/>
      <c r="F284" s="359"/>
      <c r="G284" s="359"/>
      <c r="H284" s="359"/>
      <c r="I284" s="359"/>
    </row>
    <row r="285" spans="1:9" ht="18.75">
      <c r="A285" s="328"/>
      <c r="B285" s="328"/>
      <c r="C285" s="359"/>
      <c r="D285" s="359"/>
      <c r="E285" s="359"/>
      <c r="F285" s="359"/>
      <c r="G285" s="359"/>
      <c r="H285" s="359"/>
      <c r="I285" s="359"/>
    </row>
    <row r="286" spans="1:9" ht="18.75">
      <c r="A286" s="328"/>
      <c r="B286" s="328"/>
      <c r="C286" s="359"/>
      <c r="D286" s="359"/>
      <c r="E286" s="359"/>
      <c r="F286" s="359"/>
      <c r="G286" s="359"/>
      <c r="H286" s="359"/>
      <c r="I286" s="359"/>
    </row>
    <row r="287" spans="1:9" ht="18.75">
      <c r="A287" s="328"/>
      <c r="B287" s="328"/>
      <c r="C287" s="359"/>
      <c r="D287" s="359"/>
      <c r="E287" s="359"/>
      <c r="F287" s="359"/>
      <c r="G287" s="359"/>
      <c r="H287" s="359"/>
      <c r="I287" s="359"/>
    </row>
    <row r="288" spans="1:9" ht="18.75">
      <c r="A288" s="328"/>
      <c r="B288" s="328"/>
      <c r="C288" s="359"/>
      <c r="D288" s="359"/>
      <c r="E288" s="359"/>
      <c r="F288" s="359"/>
      <c r="G288" s="359"/>
      <c r="H288" s="359"/>
      <c r="I288" s="359"/>
    </row>
    <row r="289" spans="1:9" ht="18.75">
      <c r="A289" s="328"/>
      <c r="B289" s="328"/>
      <c r="C289" s="359"/>
      <c r="D289" s="359"/>
      <c r="E289" s="359"/>
      <c r="F289" s="359"/>
      <c r="G289" s="359"/>
      <c r="H289" s="359"/>
      <c r="I289" s="359"/>
    </row>
    <row r="290" spans="1:9" ht="18.75">
      <c r="A290" s="328"/>
      <c r="B290" s="328"/>
      <c r="C290" s="359"/>
      <c r="D290" s="359"/>
      <c r="E290" s="359"/>
      <c r="F290" s="359"/>
      <c r="G290" s="359"/>
      <c r="H290" s="359"/>
      <c r="I290" s="359"/>
    </row>
    <row r="291" spans="1:9" ht="18.75">
      <c r="A291" s="328"/>
      <c r="B291" s="328"/>
      <c r="C291" s="359"/>
      <c r="D291" s="359"/>
      <c r="E291" s="359"/>
      <c r="F291" s="359"/>
      <c r="G291" s="359"/>
      <c r="H291" s="359"/>
      <c r="I291" s="359"/>
    </row>
    <row r="292" spans="1:9" ht="18.75">
      <c r="A292" s="328"/>
      <c r="B292" s="328"/>
      <c r="C292" s="359"/>
      <c r="D292" s="359"/>
      <c r="E292" s="359"/>
      <c r="F292" s="359"/>
      <c r="G292" s="359"/>
      <c r="H292" s="359"/>
      <c r="I292" s="359"/>
    </row>
    <row r="293" spans="1:9" ht="18.75">
      <c r="A293" s="328"/>
      <c r="B293" s="328"/>
      <c r="C293" s="359"/>
      <c r="D293" s="359"/>
      <c r="E293" s="359"/>
      <c r="F293" s="359"/>
      <c r="G293" s="359"/>
      <c r="H293" s="359"/>
      <c r="I293" s="359"/>
    </row>
    <row r="294" spans="1:9" ht="18.75">
      <c r="A294" s="328"/>
      <c r="B294" s="328"/>
      <c r="C294" s="359"/>
      <c r="D294" s="359"/>
      <c r="E294" s="359"/>
      <c r="F294" s="359"/>
      <c r="G294" s="359"/>
      <c r="H294" s="359"/>
      <c r="I294" s="359"/>
    </row>
    <row r="295" spans="1:9" ht="18.75">
      <c r="A295" s="328"/>
      <c r="B295" s="328"/>
      <c r="C295" s="359"/>
      <c r="D295" s="359"/>
      <c r="E295" s="359"/>
      <c r="F295" s="359"/>
      <c r="G295" s="359"/>
      <c r="H295" s="359"/>
      <c r="I295" s="359"/>
    </row>
    <row r="296" spans="1:9" ht="18.75">
      <c r="A296" s="328"/>
      <c r="B296" s="328"/>
      <c r="C296" s="359"/>
      <c r="D296" s="359"/>
      <c r="E296" s="359"/>
      <c r="F296" s="359"/>
      <c r="G296" s="359"/>
      <c r="H296" s="359"/>
      <c r="I296" s="359"/>
    </row>
    <row r="297" spans="1:9" ht="18.75">
      <c r="A297" s="328"/>
      <c r="B297" s="328"/>
      <c r="C297" s="359"/>
      <c r="D297" s="359"/>
      <c r="E297" s="359"/>
      <c r="F297" s="359"/>
      <c r="G297" s="359"/>
      <c r="H297" s="359"/>
      <c r="I297" s="359"/>
    </row>
    <row r="298" spans="1:9" ht="18.75">
      <c r="A298" s="328"/>
      <c r="B298" s="328"/>
      <c r="C298" s="359"/>
      <c r="D298" s="359"/>
      <c r="E298" s="359"/>
      <c r="F298" s="359"/>
      <c r="G298" s="359"/>
      <c r="H298" s="359"/>
      <c r="I298" s="359"/>
    </row>
    <row r="299" spans="1:9" ht="18.75">
      <c r="A299" s="328"/>
      <c r="B299" s="328"/>
      <c r="C299" s="359"/>
      <c r="D299" s="359"/>
      <c r="E299" s="359"/>
      <c r="F299" s="359"/>
      <c r="G299" s="359"/>
      <c r="H299" s="359"/>
      <c r="I299" s="359"/>
    </row>
    <row r="300" spans="1:9" ht="18.75">
      <c r="A300" s="328"/>
      <c r="B300" s="328"/>
      <c r="C300" s="359"/>
      <c r="D300" s="359"/>
      <c r="E300" s="359"/>
      <c r="F300" s="359"/>
      <c r="G300" s="359"/>
      <c r="H300" s="359"/>
      <c r="I300" s="359"/>
    </row>
    <row r="301" spans="1:9" ht="18.75">
      <c r="A301" s="328"/>
      <c r="B301" s="328"/>
      <c r="C301" s="359"/>
      <c r="D301" s="359"/>
      <c r="E301" s="359"/>
      <c r="F301" s="359"/>
      <c r="G301" s="359"/>
      <c r="H301" s="359"/>
      <c r="I301" s="359"/>
    </row>
    <row r="302" spans="1:9" ht="18.75">
      <c r="A302" s="328"/>
      <c r="B302" s="328"/>
      <c r="C302" s="359"/>
      <c r="D302" s="359"/>
      <c r="E302" s="359"/>
      <c r="F302" s="359"/>
      <c r="G302" s="359"/>
      <c r="H302" s="359"/>
      <c r="I302" s="359"/>
    </row>
    <row r="303" spans="1:9" ht="18.75">
      <c r="A303" s="328"/>
      <c r="B303" s="328"/>
      <c r="C303" s="359"/>
      <c r="D303" s="359"/>
      <c r="E303" s="359"/>
      <c r="F303" s="359"/>
      <c r="G303" s="359"/>
      <c r="H303" s="359"/>
      <c r="I303" s="359"/>
    </row>
    <row r="304" spans="1:9" ht="18.75">
      <c r="A304" s="328"/>
      <c r="B304" s="328"/>
      <c r="C304" s="359"/>
      <c r="D304" s="359"/>
      <c r="E304" s="359"/>
      <c r="F304" s="359"/>
      <c r="G304" s="359"/>
      <c r="H304" s="359"/>
      <c r="I304" s="359"/>
    </row>
    <row r="305" spans="1:9" ht="18.75">
      <c r="A305" s="328"/>
      <c r="B305" s="328"/>
      <c r="C305" s="359"/>
      <c r="D305" s="359"/>
      <c r="E305" s="359"/>
      <c r="F305" s="359"/>
      <c r="G305" s="359"/>
      <c r="H305" s="359"/>
      <c r="I305" s="359"/>
    </row>
    <row r="306" spans="1:9" ht="18.75">
      <c r="A306" s="328"/>
      <c r="B306" s="328"/>
      <c r="C306" s="359"/>
      <c r="D306" s="359"/>
      <c r="E306" s="359"/>
      <c r="F306" s="359"/>
      <c r="G306" s="359"/>
      <c r="H306" s="359"/>
      <c r="I306" s="359"/>
    </row>
    <row r="307" spans="1:9" ht="18.75">
      <c r="A307" s="328"/>
      <c r="B307" s="328"/>
      <c r="C307" s="359"/>
      <c r="D307" s="359"/>
      <c r="E307" s="359"/>
      <c r="F307" s="359"/>
      <c r="G307" s="359"/>
      <c r="H307" s="359"/>
      <c r="I307" s="359"/>
    </row>
    <row r="308" spans="1:9" ht="18.75">
      <c r="A308" s="328"/>
      <c r="B308" s="328"/>
      <c r="C308" s="359"/>
      <c r="D308" s="359"/>
      <c r="E308" s="359"/>
      <c r="F308" s="359"/>
      <c r="G308" s="359"/>
      <c r="H308" s="359"/>
      <c r="I308" s="359"/>
    </row>
    <row r="309" spans="1:9" ht="18.75">
      <c r="A309" s="328"/>
      <c r="B309" s="328"/>
      <c r="C309" s="359"/>
      <c r="D309" s="359"/>
      <c r="E309" s="359"/>
      <c r="F309" s="359"/>
      <c r="G309" s="359"/>
      <c r="H309" s="359"/>
      <c r="I309" s="359"/>
    </row>
    <row r="310" spans="1:9" ht="18.75">
      <c r="A310" s="328"/>
      <c r="B310" s="328"/>
      <c r="C310" s="359"/>
      <c r="D310" s="359"/>
      <c r="E310" s="359"/>
      <c r="F310" s="359"/>
      <c r="G310" s="359"/>
      <c r="H310" s="359"/>
      <c r="I310" s="359"/>
    </row>
    <row r="311" spans="1:9" ht="18.75">
      <c r="A311" s="328"/>
      <c r="B311" s="328"/>
      <c r="C311" s="359"/>
      <c r="D311" s="359"/>
      <c r="E311" s="359"/>
      <c r="F311" s="359"/>
      <c r="G311" s="359"/>
      <c r="H311" s="359"/>
      <c r="I311" s="359"/>
    </row>
    <row r="312" spans="1:9" ht="18.75">
      <c r="A312" s="328"/>
      <c r="B312" s="328"/>
      <c r="C312" s="359"/>
      <c r="D312" s="359"/>
      <c r="E312" s="359"/>
      <c r="F312" s="359"/>
      <c r="G312" s="359"/>
      <c r="H312" s="359"/>
      <c r="I312" s="359"/>
    </row>
    <row r="313" spans="1:9" ht="18.75">
      <c r="A313" s="328"/>
      <c r="B313" s="328"/>
      <c r="C313" s="359"/>
      <c r="D313" s="359"/>
      <c r="E313" s="359"/>
      <c r="F313" s="359"/>
      <c r="G313" s="359"/>
      <c r="H313" s="359"/>
      <c r="I313" s="359"/>
    </row>
    <row r="314" spans="1:9" ht="18.75">
      <c r="A314" s="328"/>
      <c r="B314" s="328"/>
      <c r="C314" s="359"/>
      <c r="D314" s="359"/>
      <c r="E314" s="359"/>
      <c r="F314" s="359"/>
      <c r="G314" s="359"/>
      <c r="H314" s="359"/>
      <c r="I314" s="359"/>
    </row>
    <row r="315" spans="1:9" ht="18.75">
      <c r="A315" s="328"/>
      <c r="B315" s="328"/>
      <c r="C315" s="359"/>
      <c r="D315" s="359"/>
      <c r="E315" s="359"/>
      <c r="F315" s="359"/>
      <c r="G315" s="359"/>
      <c r="H315" s="359"/>
      <c r="I315" s="359"/>
    </row>
    <row r="316" spans="1:9" ht="18.75">
      <c r="A316" s="328"/>
      <c r="B316" s="328"/>
      <c r="C316" s="359"/>
      <c r="D316" s="359"/>
      <c r="E316" s="359"/>
      <c r="F316" s="359"/>
      <c r="G316" s="359"/>
      <c r="H316" s="359"/>
      <c r="I316" s="359"/>
    </row>
    <row r="317" spans="1:9" ht="18.75">
      <c r="A317" s="328"/>
      <c r="B317" s="328"/>
      <c r="C317" s="359"/>
      <c r="D317" s="359"/>
      <c r="E317" s="359"/>
      <c r="F317" s="359"/>
      <c r="G317" s="359"/>
      <c r="H317" s="359"/>
      <c r="I317" s="359"/>
    </row>
    <row r="318" spans="1:9" ht="18.75">
      <c r="A318" s="328"/>
      <c r="B318" s="328"/>
      <c r="C318" s="359"/>
      <c r="D318" s="359"/>
      <c r="E318" s="359"/>
      <c r="F318" s="359"/>
      <c r="G318" s="359"/>
      <c r="H318" s="359"/>
      <c r="I318" s="359"/>
    </row>
    <row r="319" spans="1:9" ht="18.75">
      <c r="A319" s="328"/>
      <c r="B319" s="328"/>
      <c r="C319" s="359"/>
      <c r="D319" s="359"/>
      <c r="E319" s="359"/>
      <c r="F319" s="359"/>
      <c r="G319" s="359"/>
      <c r="H319" s="359"/>
      <c r="I319" s="359"/>
    </row>
    <row r="320" spans="1:9" ht="18.75">
      <c r="A320" s="328"/>
      <c r="B320" s="328"/>
      <c r="C320" s="359"/>
      <c r="D320" s="359"/>
      <c r="E320" s="359"/>
      <c r="F320" s="359"/>
      <c r="G320" s="359"/>
      <c r="H320" s="359"/>
      <c r="I320" s="359"/>
    </row>
    <row r="321" spans="1:9" ht="18.75">
      <c r="A321" s="328"/>
      <c r="B321" s="328"/>
      <c r="C321" s="359"/>
      <c r="D321" s="359"/>
      <c r="E321" s="359"/>
      <c r="F321" s="359"/>
      <c r="G321" s="359"/>
      <c r="H321" s="359"/>
      <c r="I321" s="359"/>
    </row>
    <row r="322" spans="1:9" ht="18.75">
      <c r="A322" s="328"/>
      <c r="B322" s="328"/>
      <c r="C322" s="359"/>
      <c r="D322" s="359"/>
      <c r="E322" s="359"/>
      <c r="F322" s="359"/>
      <c r="G322" s="359"/>
      <c r="H322" s="359"/>
      <c r="I322" s="359"/>
    </row>
    <row r="323" spans="1:9" ht="18.75">
      <c r="A323" s="328"/>
      <c r="B323" s="328"/>
      <c r="C323" s="359"/>
      <c r="D323" s="359"/>
      <c r="E323" s="359"/>
      <c r="F323" s="359"/>
      <c r="G323" s="359"/>
      <c r="H323" s="359"/>
      <c r="I323" s="359"/>
    </row>
    <row r="324" spans="1:9" ht="18.75">
      <c r="A324" s="328"/>
      <c r="B324" s="328"/>
      <c r="C324" s="359"/>
      <c r="D324" s="359"/>
      <c r="E324" s="359"/>
      <c r="F324" s="359"/>
      <c r="G324" s="359"/>
      <c r="H324" s="359"/>
      <c r="I324" s="359"/>
    </row>
    <row r="325" spans="1:9" ht="18.75">
      <c r="A325" s="328"/>
      <c r="B325" s="328"/>
      <c r="C325" s="359"/>
      <c r="D325" s="359"/>
      <c r="E325" s="359"/>
      <c r="F325" s="359"/>
      <c r="G325" s="359"/>
      <c r="H325" s="359"/>
      <c r="I325" s="359"/>
    </row>
    <row r="326" spans="1:9" ht="18.75">
      <c r="A326" s="328"/>
      <c r="B326" s="328"/>
      <c r="C326" s="359"/>
      <c r="D326" s="359"/>
      <c r="E326" s="359"/>
      <c r="F326" s="359"/>
      <c r="G326" s="359"/>
      <c r="H326" s="359"/>
      <c r="I326" s="359"/>
    </row>
    <row r="327" spans="1:9" ht="18.75">
      <c r="A327" s="328"/>
      <c r="B327" s="328"/>
      <c r="C327" s="359"/>
      <c r="D327" s="359"/>
      <c r="E327" s="359"/>
      <c r="F327" s="359"/>
      <c r="G327" s="359"/>
      <c r="H327" s="359"/>
      <c r="I327" s="359"/>
    </row>
    <row r="328" spans="1:9" ht="18.75">
      <c r="A328" s="328"/>
      <c r="B328" s="328"/>
      <c r="C328" s="359"/>
      <c r="D328" s="359"/>
      <c r="E328" s="359"/>
      <c r="F328" s="359"/>
      <c r="G328" s="359"/>
      <c r="H328" s="359"/>
      <c r="I328" s="359"/>
    </row>
    <row r="329" spans="1:9" ht="18.75">
      <c r="A329" s="328"/>
      <c r="B329" s="328"/>
      <c r="C329" s="359"/>
      <c r="D329" s="359"/>
      <c r="E329" s="359"/>
      <c r="F329" s="359"/>
      <c r="G329" s="359"/>
      <c r="H329" s="359"/>
      <c r="I329" s="359"/>
    </row>
    <row r="330" spans="1:9" ht="18.75">
      <c r="A330" s="328"/>
      <c r="B330" s="328"/>
      <c r="C330" s="359"/>
      <c r="D330" s="359"/>
      <c r="E330" s="359"/>
      <c r="F330" s="359"/>
      <c r="G330" s="359"/>
      <c r="H330" s="359"/>
      <c r="I330" s="359"/>
    </row>
    <row r="331" spans="1:9" ht="18.75">
      <c r="A331" s="328"/>
      <c r="B331" s="328"/>
      <c r="C331" s="359"/>
      <c r="D331" s="359"/>
      <c r="E331" s="359"/>
      <c r="F331" s="359"/>
      <c r="G331" s="359"/>
      <c r="H331" s="359"/>
      <c r="I331" s="359"/>
    </row>
    <row r="332" spans="1:9" ht="18.75">
      <c r="A332" s="328"/>
      <c r="B332" s="328"/>
      <c r="C332" s="359"/>
      <c r="D332" s="359"/>
      <c r="E332" s="359"/>
      <c r="F332" s="359"/>
      <c r="G332" s="359"/>
      <c r="H332" s="359"/>
      <c r="I332" s="359"/>
    </row>
    <row r="333" spans="1:9" ht="18.75">
      <c r="A333" s="328"/>
      <c r="B333" s="328"/>
      <c r="C333" s="359"/>
      <c r="D333" s="359"/>
      <c r="E333" s="359"/>
      <c r="F333" s="359"/>
      <c r="G333" s="359"/>
      <c r="H333" s="359"/>
      <c r="I333" s="359"/>
    </row>
    <row r="334" spans="1:9" ht="18.75">
      <c r="A334" s="328"/>
      <c r="B334" s="328"/>
      <c r="C334" s="359"/>
      <c r="D334" s="359"/>
      <c r="E334" s="359"/>
      <c r="F334" s="359"/>
      <c r="G334" s="359"/>
      <c r="H334" s="359"/>
      <c r="I334" s="359"/>
    </row>
    <row r="335" spans="1:9" ht="18.75">
      <c r="A335" s="328"/>
      <c r="B335" s="328"/>
      <c r="C335" s="359"/>
      <c r="D335" s="359"/>
      <c r="E335" s="359"/>
      <c r="F335" s="359"/>
      <c r="G335" s="359"/>
      <c r="H335" s="359"/>
      <c r="I335" s="359"/>
    </row>
    <row r="336" spans="1:9" ht="18.75">
      <c r="A336" s="328"/>
      <c r="B336" s="328"/>
      <c r="C336" s="359"/>
      <c r="D336" s="359"/>
      <c r="E336" s="359"/>
      <c r="F336" s="359"/>
      <c r="G336" s="359"/>
      <c r="H336" s="359"/>
      <c r="I336" s="359"/>
    </row>
    <row r="337" spans="1:9" ht="18.75">
      <c r="A337" s="328"/>
      <c r="B337" s="328"/>
      <c r="C337" s="359"/>
      <c r="D337" s="359"/>
      <c r="E337" s="359"/>
      <c r="F337" s="359"/>
      <c r="G337" s="359"/>
      <c r="H337" s="359"/>
      <c r="I337" s="359"/>
    </row>
    <row r="338" spans="1:9" ht="18.75">
      <c r="A338" s="328"/>
      <c r="B338" s="328"/>
      <c r="C338" s="359"/>
      <c r="D338" s="359"/>
      <c r="E338" s="359"/>
      <c r="F338" s="359"/>
      <c r="G338" s="359"/>
      <c r="H338" s="359"/>
      <c r="I338" s="359"/>
    </row>
    <row r="339" spans="1:9" ht="18.75">
      <c r="A339" s="328"/>
      <c r="B339" s="328"/>
      <c r="C339" s="359"/>
      <c r="D339" s="359"/>
      <c r="E339" s="359"/>
      <c r="F339" s="359"/>
      <c r="G339" s="359"/>
      <c r="H339" s="359"/>
      <c r="I339" s="359"/>
    </row>
    <row r="340" spans="1:9" ht="18.75">
      <c r="A340" s="328"/>
      <c r="B340" s="328"/>
      <c r="C340" s="359"/>
      <c r="D340" s="359"/>
      <c r="E340" s="359"/>
      <c r="F340" s="359"/>
      <c r="G340" s="359"/>
      <c r="H340" s="359"/>
      <c r="I340" s="359"/>
    </row>
    <row r="341" spans="1:9" ht="18.75">
      <c r="A341" s="328"/>
      <c r="B341" s="328"/>
      <c r="C341" s="359"/>
      <c r="D341" s="359"/>
      <c r="E341" s="359"/>
      <c r="F341" s="359"/>
      <c r="G341" s="359"/>
      <c r="H341" s="359"/>
      <c r="I341" s="359"/>
    </row>
    <row r="342" spans="1:9" ht="18.75">
      <c r="A342" s="328"/>
      <c r="B342" s="328"/>
      <c r="C342" s="359"/>
      <c r="D342" s="359"/>
      <c r="E342" s="359"/>
      <c r="F342" s="359"/>
      <c r="G342" s="359"/>
      <c r="H342" s="359"/>
      <c r="I342" s="359"/>
    </row>
    <row r="343" spans="1:9" ht="18.75">
      <c r="A343" s="328"/>
      <c r="B343" s="328"/>
      <c r="C343" s="359"/>
      <c r="D343" s="359"/>
      <c r="E343" s="359"/>
      <c r="F343" s="359"/>
      <c r="G343" s="359"/>
      <c r="H343" s="359"/>
      <c r="I343" s="359"/>
    </row>
    <row r="344" spans="1:9" ht="18.75">
      <c r="A344" s="328"/>
      <c r="B344" s="328"/>
      <c r="C344" s="359"/>
      <c r="D344" s="359"/>
      <c r="E344" s="359"/>
      <c r="F344" s="359"/>
      <c r="G344" s="359"/>
      <c r="H344" s="359"/>
      <c r="I344" s="359"/>
    </row>
    <row r="345" spans="1:9" ht="18.75">
      <c r="A345" s="328"/>
      <c r="B345" s="328"/>
      <c r="C345" s="359"/>
      <c r="D345" s="359"/>
      <c r="E345" s="359"/>
      <c r="F345" s="359"/>
      <c r="G345" s="359"/>
      <c r="H345" s="359"/>
      <c r="I345" s="359"/>
    </row>
    <row r="346" spans="1:9" ht="18.75">
      <c r="A346" s="328"/>
      <c r="B346" s="328"/>
      <c r="C346" s="359"/>
      <c r="D346" s="359"/>
      <c r="E346" s="359"/>
      <c r="F346" s="359"/>
      <c r="G346" s="359"/>
      <c r="H346" s="359"/>
      <c r="I346" s="359"/>
    </row>
    <row r="347" spans="1:9" ht="18.75">
      <c r="A347" s="328"/>
      <c r="B347" s="328"/>
      <c r="C347" s="359"/>
      <c r="D347" s="359"/>
      <c r="E347" s="359"/>
      <c r="F347" s="359"/>
      <c r="G347" s="359"/>
      <c r="H347" s="359"/>
      <c r="I347" s="359"/>
    </row>
    <row r="348" spans="1:9" ht="18.75">
      <c r="A348" s="328"/>
      <c r="B348" s="328"/>
      <c r="C348" s="359"/>
      <c r="D348" s="359"/>
      <c r="E348" s="359"/>
      <c r="F348" s="359"/>
      <c r="G348" s="359"/>
      <c r="H348" s="359"/>
      <c r="I348" s="359"/>
    </row>
    <row r="349" spans="1:9" ht="18.75">
      <c r="A349" s="328"/>
      <c r="B349" s="328"/>
      <c r="C349" s="359"/>
      <c r="D349" s="359"/>
      <c r="E349" s="359"/>
      <c r="F349" s="359"/>
      <c r="G349" s="359"/>
      <c r="H349" s="359"/>
      <c r="I349" s="359"/>
    </row>
    <row r="350" spans="1:9" ht="18.75">
      <c r="A350" s="328"/>
      <c r="B350" s="328"/>
      <c r="C350" s="359"/>
      <c r="D350" s="359"/>
      <c r="E350" s="359"/>
      <c r="F350" s="359"/>
      <c r="G350" s="359"/>
      <c r="H350" s="359"/>
      <c r="I350" s="359"/>
    </row>
    <row r="351" spans="1:9" ht="18.75">
      <c r="A351" s="328"/>
      <c r="B351" s="328"/>
      <c r="C351" s="359"/>
      <c r="D351" s="359"/>
      <c r="E351" s="359"/>
      <c r="F351" s="359"/>
      <c r="G351" s="359"/>
      <c r="H351" s="359"/>
      <c r="I351" s="359"/>
    </row>
    <row r="352" spans="1:9" ht="18.75">
      <c r="A352" s="328"/>
      <c r="B352" s="328"/>
      <c r="C352" s="359"/>
      <c r="D352" s="359"/>
      <c r="E352" s="359"/>
      <c r="F352" s="359"/>
      <c r="G352" s="359"/>
      <c r="H352" s="359"/>
      <c r="I352" s="359"/>
    </row>
    <row r="353" spans="1:9" ht="18.75">
      <c r="A353" s="328"/>
      <c r="B353" s="328"/>
      <c r="C353" s="359"/>
      <c r="D353" s="359"/>
      <c r="E353" s="359"/>
      <c r="F353" s="359"/>
      <c r="G353" s="359"/>
      <c r="H353" s="359"/>
      <c r="I353" s="359"/>
    </row>
    <row r="354" spans="1:9" ht="18.75">
      <c r="A354" s="328"/>
      <c r="B354" s="328"/>
      <c r="C354" s="359"/>
      <c r="D354" s="359"/>
      <c r="E354" s="359"/>
      <c r="F354" s="359"/>
      <c r="G354" s="359"/>
      <c r="H354" s="359"/>
      <c r="I354" s="359"/>
    </row>
    <row r="355" spans="1:9" ht="18.75">
      <c r="A355" s="328"/>
      <c r="B355" s="328"/>
      <c r="C355" s="359"/>
      <c r="D355" s="359"/>
      <c r="E355" s="359"/>
      <c r="F355" s="359"/>
      <c r="G355" s="359"/>
      <c r="H355" s="359"/>
      <c r="I355" s="359"/>
    </row>
    <row r="356" spans="1:9" ht="18.75">
      <c r="A356" s="328"/>
      <c r="B356" s="328"/>
      <c r="C356" s="359"/>
      <c r="D356" s="359"/>
      <c r="E356" s="359"/>
      <c r="F356" s="359"/>
      <c r="G356" s="359"/>
      <c r="H356" s="359"/>
      <c r="I356" s="359"/>
    </row>
    <row r="357" spans="1:9" ht="18.75">
      <c r="A357" s="328"/>
      <c r="B357" s="328"/>
      <c r="C357" s="359"/>
      <c r="D357" s="359"/>
      <c r="E357" s="359"/>
      <c r="F357" s="359"/>
      <c r="G357" s="359"/>
      <c r="H357" s="359"/>
      <c r="I357" s="359"/>
    </row>
    <row r="358" spans="1:9" ht="18.75">
      <c r="A358" s="328"/>
      <c r="B358" s="328"/>
      <c r="C358" s="359"/>
      <c r="D358" s="359"/>
      <c r="E358" s="359"/>
      <c r="F358" s="359"/>
      <c r="G358" s="359"/>
      <c r="H358" s="359"/>
      <c r="I358" s="359"/>
    </row>
    <row r="359" spans="1:9" ht="18.75">
      <c r="A359" s="328"/>
      <c r="B359" s="328"/>
      <c r="C359" s="359"/>
      <c r="D359" s="359"/>
      <c r="E359" s="359"/>
      <c r="F359" s="359"/>
      <c r="G359" s="359"/>
      <c r="H359" s="359"/>
      <c r="I359" s="359"/>
    </row>
    <row r="360" spans="1:9" ht="18.75">
      <c r="A360" s="328"/>
      <c r="B360" s="328"/>
      <c r="C360" s="359"/>
      <c r="D360" s="359"/>
      <c r="E360" s="359"/>
      <c r="F360" s="359"/>
      <c r="G360" s="359"/>
      <c r="H360" s="359"/>
      <c r="I360" s="359"/>
    </row>
    <row r="361" spans="1:9" ht="18.75">
      <c r="A361" s="328"/>
      <c r="B361" s="328"/>
      <c r="C361" s="359"/>
      <c r="D361" s="359"/>
      <c r="E361" s="359"/>
      <c r="F361" s="359"/>
      <c r="G361" s="359"/>
      <c r="H361" s="359"/>
      <c r="I361" s="359"/>
    </row>
    <row r="362" spans="1:9" ht="18.75">
      <c r="A362" s="328"/>
      <c r="B362" s="328"/>
      <c r="C362" s="359"/>
      <c r="D362" s="359"/>
      <c r="E362" s="359"/>
      <c r="F362" s="359"/>
      <c r="G362" s="359"/>
      <c r="H362" s="359"/>
      <c r="I362" s="359"/>
    </row>
    <row r="363" spans="1:9" ht="18.75">
      <c r="A363" s="328"/>
      <c r="B363" s="328"/>
      <c r="C363" s="359"/>
      <c r="D363" s="359"/>
      <c r="E363" s="359"/>
      <c r="F363" s="359"/>
      <c r="G363" s="359"/>
      <c r="H363" s="359"/>
      <c r="I363" s="359"/>
    </row>
    <row r="364" spans="1:9" ht="18.75">
      <c r="A364" s="328"/>
      <c r="B364" s="328"/>
      <c r="C364" s="359"/>
      <c r="D364" s="359"/>
      <c r="E364" s="359"/>
      <c r="F364" s="359"/>
      <c r="G364" s="359"/>
      <c r="H364" s="359"/>
      <c r="I364" s="359"/>
    </row>
    <row r="365" spans="1:9" ht="18.75">
      <c r="A365" s="328"/>
      <c r="B365" s="328"/>
      <c r="C365" s="359"/>
      <c r="D365" s="359"/>
      <c r="E365" s="359"/>
      <c r="F365" s="359"/>
      <c r="G365" s="359"/>
      <c r="H365" s="359"/>
      <c r="I365" s="359"/>
    </row>
    <row r="366" spans="1:9" ht="18.75">
      <c r="A366" s="328"/>
      <c r="B366" s="328"/>
      <c r="C366" s="359"/>
      <c r="D366" s="359"/>
      <c r="E366" s="359"/>
      <c r="F366" s="359"/>
      <c r="G366" s="359"/>
      <c r="H366" s="359"/>
      <c r="I366" s="359"/>
    </row>
    <row r="367" spans="1:9" ht="18.75">
      <c r="A367" s="328"/>
      <c r="B367" s="328"/>
      <c r="C367" s="359"/>
      <c r="D367" s="359"/>
      <c r="E367" s="359"/>
      <c r="F367" s="359"/>
      <c r="G367" s="359"/>
      <c r="H367" s="359"/>
      <c r="I367" s="359"/>
    </row>
    <row r="368" spans="1:9" ht="18.75">
      <c r="A368" s="328"/>
      <c r="B368" s="328"/>
      <c r="C368" s="359"/>
      <c r="D368" s="359"/>
      <c r="E368" s="359"/>
      <c r="F368" s="359"/>
      <c r="G368" s="359"/>
      <c r="H368" s="359"/>
      <c r="I368" s="359"/>
    </row>
    <row r="369" spans="1:9" ht="18.75">
      <c r="A369" s="328"/>
      <c r="B369" s="328"/>
      <c r="C369" s="359"/>
      <c r="D369" s="359"/>
      <c r="E369" s="359"/>
      <c r="F369" s="359"/>
      <c r="G369" s="359"/>
      <c r="H369" s="359"/>
      <c r="I369" s="359"/>
    </row>
    <row r="370" spans="1:9" ht="18.75">
      <c r="A370" s="328"/>
      <c r="B370" s="328"/>
      <c r="C370" s="359"/>
      <c r="D370" s="359"/>
      <c r="E370" s="359"/>
      <c r="F370" s="359"/>
      <c r="G370" s="359"/>
      <c r="H370" s="359"/>
      <c r="I370" s="359"/>
    </row>
    <row r="371" spans="1:9" ht="18.75">
      <c r="A371" s="328"/>
      <c r="B371" s="328"/>
      <c r="C371" s="359"/>
      <c r="D371" s="359"/>
      <c r="E371" s="359"/>
      <c r="F371" s="359"/>
      <c r="G371" s="359"/>
      <c r="H371" s="359"/>
      <c r="I371" s="359"/>
    </row>
    <row r="372" spans="1:9" ht="18.75">
      <c r="A372" s="328"/>
      <c r="B372" s="328"/>
      <c r="C372" s="359"/>
      <c r="D372" s="359"/>
      <c r="E372" s="359"/>
      <c r="F372" s="359"/>
      <c r="G372" s="359"/>
      <c r="H372" s="359"/>
      <c r="I372" s="359"/>
    </row>
    <row r="373" spans="1:9" ht="18.75">
      <c r="A373" s="328"/>
      <c r="B373" s="328"/>
      <c r="C373" s="359"/>
      <c r="D373" s="359"/>
      <c r="E373" s="359"/>
      <c r="F373" s="359"/>
      <c r="G373" s="359"/>
      <c r="H373" s="359"/>
      <c r="I373" s="359"/>
    </row>
    <row r="374" spans="1:9" ht="18.75">
      <c r="A374" s="328"/>
      <c r="B374" s="328"/>
      <c r="C374" s="359"/>
      <c r="D374" s="359"/>
      <c r="E374" s="359"/>
      <c r="F374" s="359"/>
      <c r="G374" s="359"/>
      <c r="H374" s="359"/>
      <c r="I374" s="359"/>
    </row>
    <row r="375" spans="1:9" ht="18.75">
      <c r="A375" s="328"/>
      <c r="B375" s="328"/>
      <c r="C375" s="359"/>
      <c r="D375" s="359"/>
      <c r="E375" s="359"/>
      <c r="F375" s="359"/>
      <c r="G375" s="359"/>
      <c r="H375" s="359"/>
      <c r="I375" s="359"/>
    </row>
    <row r="376" spans="1:9" ht="18.75">
      <c r="A376" s="328"/>
      <c r="B376" s="328"/>
      <c r="C376" s="359"/>
      <c r="D376" s="359"/>
      <c r="E376" s="359"/>
      <c r="F376" s="359"/>
      <c r="G376" s="359"/>
      <c r="H376" s="359"/>
      <c r="I376" s="359"/>
    </row>
    <row r="377" spans="1:9" ht="18.75">
      <c r="A377" s="328"/>
      <c r="B377" s="328"/>
      <c r="C377" s="359"/>
      <c r="D377" s="359"/>
      <c r="E377" s="359"/>
      <c r="F377" s="359"/>
      <c r="G377" s="359"/>
      <c r="H377" s="359"/>
      <c r="I377" s="359"/>
    </row>
    <row r="378" spans="1:9" ht="18.75">
      <c r="A378" s="328"/>
      <c r="B378" s="328"/>
      <c r="C378" s="359"/>
      <c r="D378" s="359"/>
      <c r="E378" s="359"/>
      <c r="F378" s="359"/>
      <c r="G378" s="359"/>
      <c r="H378" s="359"/>
      <c r="I378" s="359"/>
    </row>
    <row r="379" spans="1:9" ht="18.75">
      <c r="A379" s="328"/>
      <c r="B379" s="328"/>
      <c r="C379" s="359"/>
      <c r="D379" s="359"/>
      <c r="E379" s="359"/>
      <c r="F379" s="359"/>
      <c r="G379" s="359"/>
      <c r="H379" s="359"/>
      <c r="I379" s="359"/>
    </row>
    <row r="380" spans="1:9" ht="18.75">
      <c r="A380" s="328"/>
      <c r="B380" s="328"/>
      <c r="C380" s="359"/>
      <c r="D380" s="359"/>
      <c r="E380" s="359"/>
      <c r="F380" s="359"/>
      <c r="G380" s="359"/>
      <c r="H380" s="359"/>
      <c r="I380" s="359"/>
    </row>
    <row r="381" spans="1:9" ht="18.75">
      <c r="A381" s="328"/>
      <c r="B381" s="328"/>
      <c r="C381" s="359"/>
      <c r="D381" s="359"/>
      <c r="E381" s="359"/>
      <c r="F381" s="359"/>
      <c r="G381" s="359"/>
      <c r="H381" s="359"/>
      <c r="I381" s="359"/>
    </row>
    <row r="382" spans="1:9" ht="18.75">
      <c r="A382" s="328"/>
      <c r="B382" s="328"/>
      <c r="C382" s="359"/>
      <c r="D382" s="359"/>
      <c r="E382" s="359"/>
      <c r="F382" s="359"/>
      <c r="G382" s="359"/>
      <c r="H382" s="359"/>
      <c r="I382" s="359"/>
    </row>
    <row r="383" spans="1:9" ht="18.75">
      <c r="A383" s="328"/>
      <c r="B383" s="328"/>
      <c r="C383" s="359"/>
      <c r="D383" s="359"/>
      <c r="E383" s="359"/>
      <c r="F383" s="359"/>
      <c r="G383" s="359"/>
      <c r="H383" s="359"/>
      <c r="I383" s="359"/>
    </row>
    <row r="384" spans="1:9" ht="18.75">
      <c r="A384" s="328"/>
      <c r="B384" s="328"/>
      <c r="C384" s="359"/>
      <c r="D384" s="359"/>
      <c r="E384" s="359"/>
      <c r="F384" s="359"/>
      <c r="G384" s="359"/>
      <c r="H384" s="359"/>
      <c r="I384" s="359"/>
    </row>
    <row r="385" spans="1:9" ht="18.75">
      <c r="A385" s="328"/>
      <c r="B385" s="328"/>
      <c r="C385" s="359"/>
      <c r="D385" s="359"/>
      <c r="E385" s="359"/>
      <c r="F385" s="359"/>
      <c r="G385" s="359"/>
      <c r="H385" s="359"/>
      <c r="I385" s="359"/>
    </row>
    <row r="386" spans="1:9" ht="18.75">
      <c r="A386" s="328"/>
      <c r="B386" s="328"/>
      <c r="C386" s="359"/>
      <c r="D386" s="359"/>
      <c r="E386" s="359"/>
      <c r="F386" s="359"/>
      <c r="G386" s="359"/>
      <c r="H386" s="359"/>
      <c r="I386" s="359"/>
    </row>
    <row r="387" spans="1:9" ht="18.75">
      <c r="A387" s="328"/>
      <c r="B387" s="328"/>
      <c r="C387" s="359"/>
      <c r="D387" s="359"/>
      <c r="E387" s="359"/>
      <c r="F387" s="359"/>
      <c r="G387" s="359"/>
      <c r="H387" s="359"/>
      <c r="I387" s="359"/>
    </row>
    <row r="388" spans="1:9" ht="18.75">
      <c r="A388" s="328"/>
      <c r="B388" s="328"/>
      <c r="C388" s="359"/>
      <c r="D388" s="359"/>
      <c r="E388" s="359"/>
      <c r="F388" s="359"/>
      <c r="G388" s="359"/>
      <c r="H388" s="359"/>
      <c r="I388" s="359"/>
    </row>
    <row r="389" spans="1:9" ht="18.75">
      <c r="A389" s="328"/>
      <c r="B389" s="328"/>
      <c r="C389" s="359"/>
      <c r="D389" s="359"/>
      <c r="E389" s="359"/>
      <c r="F389" s="359"/>
      <c r="G389" s="359"/>
      <c r="H389" s="359"/>
      <c r="I389" s="359"/>
    </row>
    <row r="390" spans="1:9" ht="18.75">
      <c r="A390" s="328"/>
      <c r="B390" s="328"/>
      <c r="C390" s="359"/>
      <c r="D390" s="359"/>
      <c r="E390" s="359"/>
      <c r="F390" s="359"/>
      <c r="G390" s="359"/>
      <c r="H390" s="359"/>
      <c r="I390" s="359"/>
    </row>
    <row r="391" spans="1:9" ht="18.75">
      <c r="A391" s="328"/>
      <c r="B391" s="328"/>
      <c r="C391" s="359"/>
      <c r="D391" s="359"/>
      <c r="E391" s="359"/>
      <c r="F391" s="359"/>
      <c r="G391" s="359"/>
      <c r="H391" s="359"/>
      <c r="I391" s="359"/>
    </row>
    <row r="392" spans="1:9" ht="18.75">
      <c r="A392" s="328"/>
      <c r="B392" s="328"/>
      <c r="C392" s="359"/>
      <c r="D392" s="359"/>
      <c r="E392" s="359"/>
      <c r="F392" s="359"/>
      <c r="G392" s="359"/>
      <c r="H392" s="359"/>
      <c r="I392" s="359"/>
    </row>
    <row r="393" spans="1:9" ht="18.75">
      <c r="A393" s="328"/>
      <c r="B393" s="328"/>
      <c r="C393" s="359"/>
      <c r="D393" s="359"/>
      <c r="E393" s="359"/>
      <c r="F393" s="359"/>
      <c r="G393" s="359"/>
      <c r="H393" s="359"/>
      <c r="I393" s="359"/>
    </row>
    <row r="394" spans="1:9" ht="18.75">
      <c r="A394" s="328"/>
      <c r="B394" s="328"/>
      <c r="C394" s="359"/>
      <c r="D394" s="359"/>
      <c r="E394" s="359"/>
      <c r="F394" s="359"/>
      <c r="G394" s="359"/>
      <c r="H394" s="359"/>
      <c r="I394" s="359"/>
    </row>
    <row r="395" spans="1:9" ht="18.75">
      <c r="A395" s="328"/>
      <c r="B395" s="328"/>
      <c r="C395" s="359"/>
      <c r="D395" s="359"/>
      <c r="E395" s="359"/>
      <c r="F395" s="359"/>
      <c r="G395" s="359"/>
      <c r="H395" s="359"/>
      <c r="I395" s="359"/>
    </row>
    <row r="396" spans="1:9" ht="18.75">
      <c r="A396" s="328"/>
      <c r="B396" s="328"/>
      <c r="C396" s="359"/>
      <c r="D396" s="359"/>
      <c r="E396" s="359"/>
      <c r="F396" s="359"/>
      <c r="G396" s="359"/>
      <c r="H396" s="359"/>
      <c r="I396" s="359"/>
    </row>
    <row r="397" spans="1:9" ht="18.75">
      <c r="A397" s="328"/>
      <c r="B397" s="328"/>
      <c r="C397" s="359"/>
      <c r="D397" s="359"/>
      <c r="E397" s="359"/>
      <c r="F397" s="359"/>
      <c r="G397" s="359"/>
      <c r="H397" s="359"/>
      <c r="I397" s="359"/>
    </row>
    <row r="398" spans="1:9" ht="18.75">
      <c r="A398" s="328"/>
      <c r="B398" s="328"/>
      <c r="C398" s="359"/>
      <c r="D398" s="359"/>
      <c r="E398" s="359"/>
      <c r="F398" s="359"/>
      <c r="G398" s="359"/>
      <c r="H398" s="359"/>
      <c r="I398" s="359"/>
    </row>
    <row r="399" spans="1:9" ht="18.75">
      <c r="A399" s="328"/>
      <c r="B399" s="328"/>
      <c r="C399" s="359"/>
      <c r="D399" s="359"/>
      <c r="E399" s="359"/>
      <c r="F399" s="359"/>
      <c r="G399" s="359"/>
      <c r="H399" s="359"/>
      <c r="I399" s="359"/>
    </row>
    <row r="400" spans="1:9" ht="18.75">
      <c r="A400" s="328"/>
      <c r="B400" s="328"/>
      <c r="C400" s="359"/>
      <c r="D400" s="359"/>
      <c r="E400" s="359"/>
      <c r="F400" s="359"/>
      <c r="G400" s="359"/>
      <c r="H400" s="359"/>
      <c r="I400" s="359"/>
    </row>
    <row r="401" spans="1:9" ht="18.75">
      <c r="A401" s="328"/>
      <c r="B401" s="328"/>
      <c r="C401" s="359"/>
      <c r="D401" s="359"/>
      <c r="E401" s="359"/>
      <c r="F401" s="359"/>
      <c r="G401" s="359"/>
      <c r="H401" s="359"/>
      <c r="I401" s="359"/>
    </row>
    <row r="402" spans="1:9" ht="18.75">
      <c r="A402" s="328"/>
      <c r="B402" s="328"/>
      <c r="C402" s="359"/>
      <c r="D402" s="359"/>
      <c r="E402" s="359"/>
      <c r="F402" s="359"/>
      <c r="G402" s="359"/>
      <c r="H402" s="359"/>
      <c r="I402" s="359"/>
    </row>
    <row r="403" spans="1:9" ht="18.75">
      <c r="A403" s="328"/>
      <c r="B403" s="328"/>
      <c r="C403" s="359"/>
      <c r="D403" s="359"/>
      <c r="E403" s="359"/>
      <c r="F403" s="359"/>
      <c r="G403" s="359"/>
      <c r="H403" s="359"/>
      <c r="I403" s="359"/>
    </row>
    <row r="404" spans="1:9" ht="18.75">
      <c r="A404" s="328"/>
      <c r="B404" s="328"/>
      <c r="C404" s="359"/>
      <c r="D404" s="359"/>
      <c r="E404" s="359"/>
      <c r="F404" s="359"/>
      <c r="G404" s="359"/>
      <c r="H404" s="359"/>
      <c r="I404" s="359"/>
    </row>
    <row r="405" spans="1:9" ht="18.75">
      <c r="A405" s="328"/>
      <c r="B405" s="328"/>
      <c r="C405" s="359"/>
      <c r="D405" s="359"/>
      <c r="E405" s="359"/>
      <c r="F405" s="359"/>
      <c r="G405" s="359"/>
      <c r="H405" s="359"/>
      <c r="I405" s="359"/>
    </row>
    <row r="406" spans="1:9" ht="18.75">
      <c r="A406" s="328"/>
      <c r="B406" s="328"/>
      <c r="C406" s="359"/>
      <c r="D406" s="359"/>
      <c r="E406" s="359"/>
      <c r="F406" s="359"/>
      <c r="G406" s="359"/>
      <c r="H406" s="359"/>
      <c r="I406" s="359"/>
    </row>
    <row r="407" spans="1:9" ht="18.75">
      <c r="A407" s="328"/>
      <c r="B407" s="328"/>
      <c r="C407" s="359"/>
      <c r="D407" s="359"/>
      <c r="E407" s="359"/>
      <c r="F407" s="359"/>
      <c r="G407" s="359"/>
      <c r="H407" s="359"/>
      <c r="I407" s="359"/>
    </row>
    <row r="408" spans="1:9" ht="18.75">
      <c r="A408" s="328"/>
      <c r="B408" s="328"/>
      <c r="C408" s="359"/>
      <c r="D408" s="359"/>
      <c r="E408" s="359"/>
      <c r="F408" s="359"/>
      <c r="G408" s="359"/>
      <c r="H408" s="359"/>
      <c r="I408" s="359"/>
    </row>
    <row r="409" spans="1:9" ht="18.75">
      <c r="A409" s="328"/>
      <c r="B409" s="328"/>
      <c r="C409" s="359"/>
      <c r="D409" s="359"/>
      <c r="E409" s="359"/>
      <c r="F409" s="359"/>
      <c r="G409" s="359"/>
      <c r="H409" s="359"/>
      <c r="I409" s="359"/>
    </row>
    <row r="410" spans="1:9" ht="18.75">
      <c r="A410" s="328"/>
      <c r="B410" s="328"/>
      <c r="C410" s="359"/>
      <c r="D410" s="359"/>
      <c r="E410" s="359"/>
      <c r="F410" s="359"/>
      <c r="G410" s="359"/>
      <c r="H410" s="359"/>
      <c r="I410" s="359"/>
    </row>
    <row r="411" spans="1:9" ht="18.75">
      <c r="A411" s="328"/>
      <c r="B411" s="328"/>
      <c r="C411" s="359"/>
      <c r="D411" s="359"/>
      <c r="E411" s="359"/>
      <c r="F411" s="359"/>
      <c r="G411" s="359"/>
      <c r="H411" s="359"/>
      <c r="I411" s="359"/>
    </row>
    <row r="412" spans="1:9" ht="18.75">
      <c r="A412" s="328"/>
      <c r="B412" s="328"/>
      <c r="C412" s="359"/>
      <c r="D412" s="359"/>
      <c r="E412" s="359"/>
      <c r="F412" s="359"/>
      <c r="G412" s="359"/>
      <c r="H412" s="359"/>
      <c r="I412" s="359"/>
    </row>
    <row r="413" spans="1:9" ht="18.75">
      <c r="A413" s="328"/>
      <c r="B413" s="328"/>
      <c r="C413" s="359"/>
      <c r="D413" s="359"/>
      <c r="E413" s="359"/>
      <c r="F413" s="359"/>
      <c r="G413" s="359"/>
      <c r="H413" s="359"/>
      <c r="I413" s="359"/>
    </row>
    <row r="414" spans="1:9" ht="18.75">
      <c r="A414" s="328"/>
      <c r="B414" s="328"/>
      <c r="C414" s="359"/>
      <c r="D414" s="359"/>
      <c r="E414" s="359"/>
      <c r="F414" s="359"/>
      <c r="G414" s="359"/>
      <c r="H414" s="359"/>
      <c r="I414" s="359"/>
    </row>
    <row r="415" spans="1:9" ht="18.75">
      <c r="A415" s="328"/>
      <c r="B415" s="328"/>
      <c r="C415" s="359"/>
      <c r="D415" s="359"/>
      <c r="E415" s="359"/>
      <c r="F415" s="359"/>
      <c r="G415" s="359"/>
      <c r="H415" s="359"/>
      <c r="I415" s="359"/>
    </row>
    <row r="416" spans="1:9" ht="18.75">
      <c r="A416" s="328"/>
      <c r="B416" s="328"/>
      <c r="C416" s="359"/>
      <c r="D416" s="359"/>
      <c r="E416" s="359"/>
      <c r="F416" s="359"/>
      <c r="G416" s="359"/>
      <c r="H416" s="359"/>
      <c r="I416" s="359"/>
    </row>
    <row r="417" spans="1:9" ht="18.75">
      <c r="A417" s="328"/>
      <c r="B417" s="328"/>
      <c r="C417" s="359"/>
      <c r="D417" s="359"/>
      <c r="E417" s="359"/>
      <c r="F417" s="359"/>
      <c r="G417" s="359"/>
      <c r="H417" s="359"/>
      <c r="I417" s="359"/>
    </row>
    <row r="418" spans="1:9" ht="18.75">
      <c r="A418" s="328"/>
      <c r="B418" s="328"/>
      <c r="C418" s="359"/>
      <c r="D418" s="359"/>
      <c r="E418" s="359"/>
      <c r="F418" s="359"/>
      <c r="G418" s="359"/>
      <c r="H418" s="359"/>
      <c r="I418" s="359"/>
    </row>
    <row r="419" spans="1:9" ht="18.75">
      <c r="A419" s="328"/>
      <c r="B419" s="328"/>
      <c r="C419" s="359"/>
      <c r="D419" s="359"/>
      <c r="E419" s="359"/>
      <c r="F419" s="359"/>
      <c r="G419" s="359"/>
      <c r="H419" s="359"/>
      <c r="I419" s="359"/>
    </row>
    <row r="420" spans="1:9" ht="18.75">
      <c r="A420" s="328"/>
      <c r="B420" s="328"/>
      <c r="C420" s="359"/>
      <c r="D420" s="359"/>
      <c r="E420" s="359"/>
      <c r="F420" s="359"/>
      <c r="G420" s="359"/>
      <c r="H420" s="359"/>
      <c r="I420" s="359"/>
    </row>
    <row r="421" spans="1:9" ht="18.75">
      <c r="A421" s="328"/>
      <c r="B421" s="328"/>
      <c r="C421" s="359"/>
      <c r="D421" s="359"/>
      <c r="E421" s="359"/>
      <c r="F421" s="359"/>
      <c r="G421" s="359"/>
      <c r="H421" s="359"/>
      <c r="I421" s="359"/>
    </row>
    <row r="422" spans="1:9" ht="18.75">
      <c r="A422" s="328"/>
      <c r="B422" s="328"/>
      <c r="C422" s="359"/>
      <c r="D422" s="359"/>
      <c r="E422" s="359"/>
      <c r="F422" s="359"/>
      <c r="G422" s="359"/>
      <c r="H422" s="359"/>
      <c r="I422" s="359"/>
    </row>
    <row r="423" spans="1:9" ht="18.75">
      <c r="A423" s="328"/>
      <c r="B423" s="328"/>
      <c r="C423" s="359"/>
      <c r="D423" s="359"/>
      <c r="E423" s="359"/>
      <c r="F423" s="359"/>
      <c r="G423" s="359"/>
      <c r="H423" s="359"/>
      <c r="I423" s="359"/>
    </row>
    <row r="424" spans="1:9" ht="18.75">
      <c r="A424" s="328"/>
      <c r="B424" s="328"/>
      <c r="C424" s="359"/>
      <c r="D424" s="359"/>
      <c r="E424" s="359"/>
      <c r="F424" s="359"/>
      <c r="G424" s="359"/>
      <c r="H424" s="359"/>
      <c r="I424" s="359"/>
    </row>
    <row r="425" spans="1:9" ht="18.75">
      <c r="A425" s="328"/>
      <c r="B425" s="328"/>
      <c r="C425" s="359"/>
      <c r="D425" s="359"/>
      <c r="E425" s="359"/>
      <c r="F425" s="359"/>
      <c r="G425" s="359"/>
      <c r="H425" s="359"/>
      <c r="I425" s="359"/>
    </row>
    <row r="426" spans="1:9" ht="18.75">
      <c r="A426" s="328"/>
      <c r="B426" s="328"/>
      <c r="C426" s="359"/>
      <c r="D426" s="359"/>
      <c r="E426" s="359"/>
      <c r="F426" s="359"/>
      <c r="G426" s="359"/>
      <c r="H426" s="359"/>
      <c r="I426" s="359"/>
    </row>
    <row r="427" spans="1:9" ht="18.75">
      <c r="A427" s="328"/>
      <c r="B427" s="328"/>
      <c r="C427" s="359"/>
      <c r="D427" s="359"/>
      <c r="E427" s="359"/>
      <c r="F427" s="359"/>
      <c r="G427" s="359"/>
      <c r="H427" s="359"/>
      <c r="I427" s="359"/>
    </row>
    <row r="428" spans="1:9" ht="18.75">
      <c r="A428" s="328"/>
      <c r="B428" s="328"/>
      <c r="C428" s="359"/>
      <c r="D428" s="359"/>
      <c r="E428" s="359"/>
      <c r="F428" s="359"/>
      <c r="G428" s="359"/>
      <c r="H428" s="359"/>
      <c r="I428" s="359"/>
    </row>
    <row r="429" spans="1:9" ht="18.75">
      <c r="A429" s="328"/>
      <c r="B429" s="328"/>
      <c r="C429" s="359"/>
      <c r="D429" s="359"/>
      <c r="E429" s="359"/>
      <c r="F429" s="359"/>
      <c r="G429" s="359"/>
      <c r="H429" s="359"/>
      <c r="I429" s="359"/>
    </row>
    <row r="430" spans="1:9" ht="18.75">
      <c r="A430" s="328"/>
      <c r="B430" s="328"/>
      <c r="C430" s="359"/>
      <c r="D430" s="359"/>
      <c r="E430" s="359"/>
      <c r="F430" s="359"/>
      <c r="G430" s="359"/>
      <c r="H430" s="359"/>
      <c r="I430" s="359"/>
    </row>
    <row r="431" spans="1:9" ht="18.75">
      <c r="A431" s="328"/>
      <c r="B431" s="328"/>
      <c r="C431" s="359"/>
      <c r="D431" s="359"/>
      <c r="E431" s="359"/>
      <c r="F431" s="359"/>
      <c r="G431" s="359"/>
      <c r="H431" s="359"/>
      <c r="I431" s="359"/>
    </row>
    <row r="432" spans="1:9" ht="18.75">
      <c r="A432" s="328"/>
      <c r="B432" s="328"/>
      <c r="C432" s="359"/>
      <c r="D432" s="359"/>
      <c r="E432" s="359"/>
      <c r="F432" s="359"/>
      <c r="G432" s="359"/>
      <c r="H432" s="359"/>
      <c r="I432" s="359"/>
    </row>
    <row r="433" spans="1:9" ht="18.75">
      <c r="A433" s="328"/>
      <c r="B433" s="328"/>
      <c r="C433" s="359"/>
      <c r="D433" s="359"/>
      <c r="E433" s="359"/>
      <c r="F433" s="359"/>
      <c r="G433" s="359"/>
      <c r="H433" s="359"/>
      <c r="I433" s="359"/>
    </row>
    <row r="434" spans="1:9" ht="18.75">
      <c r="A434" s="328"/>
      <c r="B434" s="328"/>
      <c r="C434" s="359"/>
      <c r="D434" s="359"/>
      <c r="E434" s="359"/>
      <c r="F434" s="359"/>
      <c r="G434" s="359"/>
      <c r="H434" s="359"/>
      <c r="I434" s="359"/>
    </row>
    <row r="435" spans="1:9" ht="18.75">
      <c r="A435" s="328"/>
      <c r="B435" s="328"/>
      <c r="C435" s="359"/>
      <c r="D435" s="359"/>
      <c r="E435" s="359"/>
      <c r="F435" s="359"/>
      <c r="G435" s="359"/>
      <c r="H435" s="359"/>
      <c r="I435" s="359"/>
    </row>
    <row r="436" spans="1:9" ht="18.75">
      <c r="A436" s="328"/>
      <c r="B436" s="328"/>
      <c r="C436" s="359"/>
      <c r="D436" s="359"/>
      <c r="E436" s="359"/>
      <c r="F436" s="359"/>
      <c r="G436" s="359"/>
      <c r="H436" s="359"/>
      <c r="I436" s="359"/>
    </row>
    <row r="437" spans="1:9" ht="18.75">
      <c r="A437" s="328"/>
      <c r="B437" s="328"/>
      <c r="C437" s="359"/>
      <c r="D437" s="359"/>
      <c r="E437" s="359"/>
      <c r="F437" s="359"/>
      <c r="G437" s="359"/>
      <c r="H437" s="359"/>
      <c r="I437" s="359"/>
    </row>
    <row r="438" spans="1:9" ht="18.75">
      <c r="A438" s="328"/>
      <c r="B438" s="328"/>
      <c r="C438" s="359"/>
      <c r="D438" s="359"/>
      <c r="E438" s="359"/>
      <c r="F438" s="359"/>
      <c r="G438" s="359"/>
      <c r="H438" s="359"/>
      <c r="I438" s="359"/>
    </row>
    <row r="439" spans="1:9" ht="18.75">
      <c r="A439" s="328"/>
      <c r="B439" s="328"/>
      <c r="C439" s="359"/>
      <c r="D439" s="359"/>
      <c r="E439" s="359"/>
      <c r="F439" s="359"/>
      <c r="G439" s="359"/>
      <c r="H439" s="359"/>
      <c r="I439" s="359"/>
    </row>
    <row r="440" spans="1:9" ht="18.75">
      <c r="A440" s="328"/>
      <c r="B440" s="328"/>
      <c r="C440" s="359"/>
      <c r="D440" s="359"/>
      <c r="E440" s="359"/>
      <c r="F440" s="359"/>
      <c r="G440" s="359"/>
      <c r="H440" s="359"/>
      <c r="I440" s="359"/>
    </row>
    <row r="441" spans="3:9" ht="18.75">
      <c r="C441" s="359"/>
      <c r="D441" s="359"/>
      <c r="E441" s="359"/>
      <c r="F441" s="359"/>
      <c r="G441" s="359"/>
      <c r="H441" s="359"/>
      <c r="I441" s="359"/>
    </row>
    <row r="442" spans="3:9" ht="18.75">
      <c r="C442" s="359"/>
      <c r="D442" s="359"/>
      <c r="E442" s="359"/>
      <c r="F442" s="359"/>
      <c r="G442" s="359"/>
      <c r="H442" s="359"/>
      <c r="I442" s="359"/>
    </row>
    <row r="443" spans="3:9" ht="18.75">
      <c r="C443" s="359"/>
      <c r="D443" s="359"/>
      <c r="E443" s="359"/>
      <c r="F443" s="359"/>
      <c r="G443" s="359"/>
      <c r="H443" s="359"/>
      <c r="I443" s="359"/>
    </row>
    <row r="444" spans="3:9" ht="18.75">
      <c r="C444" s="359"/>
      <c r="D444" s="359"/>
      <c r="E444" s="359"/>
      <c r="F444" s="359"/>
      <c r="G444" s="359"/>
      <c r="H444" s="359"/>
      <c r="I444" s="359"/>
    </row>
    <row r="445" spans="3:9" ht="18.75">
      <c r="C445" s="359"/>
      <c r="D445" s="359"/>
      <c r="E445" s="359"/>
      <c r="F445" s="359"/>
      <c r="G445" s="359"/>
      <c r="H445" s="359"/>
      <c r="I445" s="359"/>
    </row>
    <row r="446" spans="3:9" ht="18.75">
      <c r="C446" s="359"/>
      <c r="D446" s="359"/>
      <c r="E446" s="359"/>
      <c r="F446" s="359"/>
      <c r="G446" s="359"/>
      <c r="H446" s="359"/>
      <c r="I446" s="359"/>
    </row>
    <row r="447" spans="3:9" ht="18.75">
      <c r="C447" s="359"/>
      <c r="D447" s="359"/>
      <c r="E447" s="359"/>
      <c r="F447" s="359"/>
      <c r="G447" s="359"/>
      <c r="H447" s="359"/>
      <c r="I447" s="359"/>
    </row>
    <row r="448" spans="3:9" ht="18.75">
      <c r="C448" s="359"/>
      <c r="D448" s="359"/>
      <c r="E448" s="359"/>
      <c r="F448" s="359"/>
      <c r="G448" s="359"/>
      <c r="H448" s="359"/>
      <c r="I448" s="359"/>
    </row>
    <row r="449" spans="3:9" ht="18.75">
      <c r="C449" s="359"/>
      <c r="D449" s="359"/>
      <c r="E449" s="359"/>
      <c r="F449" s="359"/>
      <c r="G449" s="359"/>
      <c r="H449" s="359"/>
      <c r="I449" s="359"/>
    </row>
    <row r="450" spans="3:9" ht="18.75">
      <c r="C450" s="359"/>
      <c r="D450" s="359"/>
      <c r="E450" s="359"/>
      <c r="F450" s="359"/>
      <c r="G450" s="359"/>
      <c r="H450" s="359"/>
      <c r="I450" s="359"/>
    </row>
    <row r="451" spans="3:9" ht="18.75">
      <c r="C451" s="359"/>
      <c r="D451" s="359"/>
      <c r="E451" s="359"/>
      <c r="F451" s="359"/>
      <c r="G451" s="359"/>
      <c r="H451" s="359"/>
      <c r="I451" s="359"/>
    </row>
    <row r="452" spans="3:9" ht="18.75">
      <c r="C452" s="359"/>
      <c r="D452" s="359"/>
      <c r="E452" s="359"/>
      <c r="F452" s="359"/>
      <c r="G452" s="359"/>
      <c r="H452" s="359"/>
      <c r="I452" s="359"/>
    </row>
    <row r="453" spans="3:9" ht="18.75">
      <c r="C453" s="359"/>
      <c r="D453" s="359"/>
      <c r="E453" s="359"/>
      <c r="F453" s="359"/>
      <c r="G453" s="359"/>
      <c r="H453" s="359"/>
      <c r="I453" s="359"/>
    </row>
    <row r="454" spans="3:9" ht="18.75">
      <c r="C454" s="359"/>
      <c r="D454" s="359"/>
      <c r="E454" s="359"/>
      <c r="F454" s="359"/>
      <c r="G454" s="359"/>
      <c r="H454" s="359"/>
      <c r="I454" s="359"/>
    </row>
    <row r="455" spans="3:9" ht="18.75">
      <c r="C455" s="359"/>
      <c r="D455" s="359"/>
      <c r="E455" s="359"/>
      <c r="F455" s="359"/>
      <c r="G455" s="359"/>
      <c r="H455" s="359"/>
      <c r="I455" s="359"/>
    </row>
    <row r="456" spans="3:9" ht="18.75">
      <c r="C456" s="359"/>
      <c r="D456" s="359"/>
      <c r="E456" s="359"/>
      <c r="F456" s="359"/>
      <c r="G456" s="359"/>
      <c r="H456" s="359"/>
      <c r="I456" s="359"/>
    </row>
    <row r="457" spans="3:9" ht="18.75">
      <c r="C457" s="359"/>
      <c r="D457" s="359"/>
      <c r="E457" s="359"/>
      <c r="F457" s="359"/>
      <c r="G457" s="359"/>
      <c r="H457" s="359"/>
      <c r="I457" s="359"/>
    </row>
    <row r="458" spans="3:9" ht="18.75">
      <c r="C458" s="359"/>
      <c r="D458" s="359"/>
      <c r="E458" s="359"/>
      <c r="F458" s="359"/>
      <c r="G458" s="359"/>
      <c r="H458" s="359"/>
      <c r="I458" s="359"/>
    </row>
    <row r="459" spans="3:9" ht="18.75">
      <c r="C459" s="359"/>
      <c r="D459" s="359"/>
      <c r="E459" s="359"/>
      <c r="F459" s="359"/>
      <c r="G459" s="359"/>
      <c r="H459" s="359"/>
      <c r="I459" s="359"/>
    </row>
    <row r="460" spans="3:9" ht="18.75">
      <c r="C460" s="359"/>
      <c r="D460" s="359"/>
      <c r="E460" s="359"/>
      <c r="F460" s="359"/>
      <c r="G460" s="359"/>
      <c r="H460" s="359"/>
      <c r="I460" s="359"/>
    </row>
    <row r="461" spans="3:9" ht="18.75">
      <c r="C461" s="359"/>
      <c r="D461" s="359"/>
      <c r="E461" s="359"/>
      <c r="F461" s="359"/>
      <c r="G461" s="359"/>
      <c r="H461" s="359"/>
      <c r="I461" s="359"/>
    </row>
    <row r="462" spans="3:9" ht="18.75">
      <c r="C462" s="359"/>
      <c r="D462" s="359"/>
      <c r="E462" s="359"/>
      <c r="F462" s="359"/>
      <c r="G462" s="359"/>
      <c r="H462" s="359"/>
      <c r="I462" s="359"/>
    </row>
    <row r="463" spans="3:9" ht="18.75">
      <c r="C463" s="359"/>
      <c r="D463" s="359"/>
      <c r="E463" s="359"/>
      <c r="F463" s="359"/>
      <c r="G463" s="359"/>
      <c r="H463" s="359"/>
      <c r="I463" s="359"/>
    </row>
    <row r="464" spans="3:9" ht="18.75">
      <c r="C464" s="359"/>
      <c r="D464" s="359"/>
      <c r="E464" s="359"/>
      <c r="F464" s="359"/>
      <c r="G464" s="359"/>
      <c r="H464" s="359"/>
      <c r="I464" s="359"/>
    </row>
    <row r="465" spans="3:9" ht="18.75">
      <c r="C465" s="359"/>
      <c r="D465" s="359"/>
      <c r="E465" s="359"/>
      <c r="F465" s="359"/>
      <c r="G465" s="359"/>
      <c r="H465" s="359"/>
      <c r="I465" s="359"/>
    </row>
    <row r="466" spans="3:9" ht="18.75">
      <c r="C466" s="359"/>
      <c r="D466" s="359"/>
      <c r="E466" s="359"/>
      <c r="F466" s="359"/>
      <c r="G466" s="359"/>
      <c r="H466" s="359"/>
      <c r="I466" s="359"/>
    </row>
    <row r="467" spans="3:9" ht="18.75">
      <c r="C467" s="359"/>
      <c r="D467" s="359"/>
      <c r="E467" s="359"/>
      <c r="F467" s="359"/>
      <c r="G467" s="359"/>
      <c r="H467" s="359"/>
      <c r="I467" s="359"/>
    </row>
    <row r="468" spans="3:9" ht="18.75">
      <c r="C468" s="359"/>
      <c r="D468" s="359"/>
      <c r="E468" s="359"/>
      <c r="F468" s="359"/>
      <c r="G468" s="359"/>
      <c r="H468" s="359"/>
      <c r="I468" s="359"/>
    </row>
    <row r="469" spans="3:9" ht="18.75">
      <c r="C469" s="359"/>
      <c r="D469" s="359"/>
      <c r="E469" s="359"/>
      <c r="F469" s="359"/>
      <c r="G469" s="359"/>
      <c r="H469" s="359"/>
      <c r="I469" s="359"/>
    </row>
    <row r="470" spans="3:9" ht="18.75">
      <c r="C470" s="359"/>
      <c r="D470" s="359"/>
      <c r="E470" s="359"/>
      <c r="F470" s="359"/>
      <c r="G470" s="359"/>
      <c r="H470" s="359"/>
      <c r="I470" s="359"/>
    </row>
    <row r="471" spans="3:9" ht="18.75">
      <c r="C471" s="359"/>
      <c r="D471" s="359"/>
      <c r="E471" s="359"/>
      <c r="F471" s="359"/>
      <c r="G471" s="359"/>
      <c r="H471" s="359"/>
      <c r="I471" s="359"/>
    </row>
    <row r="472" spans="3:9" ht="18.75">
      <c r="C472" s="359"/>
      <c r="D472" s="359"/>
      <c r="E472" s="359"/>
      <c r="F472" s="359"/>
      <c r="G472" s="359"/>
      <c r="H472" s="359"/>
      <c r="I472" s="359"/>
    </row>
    <row r="473" spans="3:9" ht="18.75">
      <c r="C473" s="359"/>
      <c r="D473" s="359"/>
      <c r="E473" s="359"/>
      <c r="F473" s="359"/>
      <c r="G473" s="359"/>
      <c r="H473" s="359"/>
      <c r="I473" s="359"/>
    </row>
    <row r="474" spans="3:9" ht="18.75">
      <c r="C474" s="359"/>
      <c r="D474" s="359"/>
      <c r="E474" s="359"/>
      <c r="F474" s="359"/>
      <c r="G474" s="359"/>
      <c r="H474" s="359"/>
      <c r="I474" s="359"/>
    </row>
    <row r="475" spans="3:9" ht="18.75">
      <c r="C475" s="359"/>
      <c r="D475" s="359"/>
      <c r="E475" s="359"/>
      <c r="F475" s="359"/>
      <c r="G475" s="359"/>
      <c r="H475" s="359"/>
      <c r="I475" s="359"/>
    </row>
    <row r="476" spans="3:9" ht="18.75">
      <c r="C476" s="359"/>
      <c r="D476" s="359"/>
      <c r="E476" s="359"/>
      <c r="F476" s="359"/>
      <c r="G476" s="359"/>
      <c r="H476" s="359"/>
      <c r="I476" s="359"/>
    </row>
    <row r="477" spans="3:9" ht="18.75">
      <c r="C477" s="359"/>
      <c r="D477" s="359"/>
      <c r="E477" s="359"/>
      <c r="F477" s="359"/>
      <c r="G477" s="359"/>
      <c r="H477" s="359"/>
      <c r="I477" s="359"/>
    </row>
    <row r="478" spans="3:9" ht="18.75">
      <c r="C478" s="359"/>
      <c r="D478" s="359"/>
      <c r="E478" s="359"/>
      <c r="F478" s="359"/>
      <c r="G478" s="359"/>
      <c r="H478" s="359"/>
      <c r="I478" s="359"/>
    </row>
    <row r="479" spans="3:9" ht="18.75">
      <c r="C479" s="359"/>
      <c r="D479" s="359"/>
      <c r="E479" s="359"/>
      <c r="F479" s="359"/>
      <c r="G479" s="359"/>
      <c r="H479" s="359"/>
      <c r="I479" s="359"/>
    </row>
    <row r="480" spans="3:9" ht="18.75">
      <c r="C480" s="359"/>
      <c r="D480" s="359"/>
      <c r="E480" s="359"/>
      <c r="F480" s="359"/>
      <c r="G480" s="359"/>
      <c r="H480" s="359"/>
      <c r="I480" s="359"/>
    </row>
    <row r="481" spans="3:9" ht="18.75">
      <c r="C481" s="359"/>
      <c r="D481" s="359"/>
      <c r="E481" s="359"/>
      <c r="F481" s="359"/>
      <c r="G481" s="359"/>
      <c r="H481" s="359"/>
      <c r="I481" s="359"/>
    </row>
    <row r="482" spans="3:9" ht="18.75">
      <c r="C482" s="359"/>
      <c r="D482" s="359"/>
      <c r="E482" s="359"/>
      <c r="F482" s="359"/>
      <c r="G482" s="359"/>
      <c r="H482" s="359"/>
      <c r="I482" s="359"/>
    </row>
    <row r="483" spans="3:9" ht="18.75">
      <c r="C483" s="359"/>
      <c r="D483" s="359"/>
      <c r="E483" s="359"/>
      <c r="F483" s="359"/>
      <c r="G483" s="359"/>
      <c r="H483" s="359"/>
      <c r="I483" s="359"/>
    </row>
    <row r="484" spans="3:9" ht="18.75">
      <c r="C484" s="359"/>
      <c r="D484" s="359"/>
      <c r="E484" s="359"/>
      <c r="F484" s="359"/>
      <c r="G484" s="359"/>
      <c r="H484" s="359"/>
      <c r="I484" s="359"/>
    </row>
    <row r="485" spans="3:9" ht="18.75">
      <c r="C485" s="359"/>
      <c r="D485" s="359"/>
      <c r="E485" s="359"/>
      <c r="F485" s="359"/>
      <c r="G485" s="359"/>
      <c r="H485" s="359"/>
      <c r="I485" s="359"/>
    </row>
    <row r="486" spans="3:9" ht="18.75">
      <c r="C486" s="359"/>
      <c r="D486" s="359"/>
      <c r="E486" s="359"/>
      <c r="F486" s="359"/>
      <c r="G486" s="359"/>
      <c r="H486" s="359"/>
      <c r="I486" s="359"/>
    </row>
    <row r="487" spans="3:9" ht="18.75">
      <c r="C487" s="359"/>
      <c r="D487" s="359"/>
      <c r="E487" s="359"/>
      <c r="F487" s="359"/>
      <c r="G487" s="359"/>
      <c r="H487" s="359"/>
      <c r="I487" s="359"/>
    </row>
    <row r="488" spans="3:9" ht="18.75">
      <c r="C488" s="359"/>
      <c r="D488" s="359"/>
      <c r="E488" s="359"/>
      <c r="F488" s="359"/>
      <c r="G488" s="359"/>
      <c r="H488" s="359"/>
      <c r="I488" s="359"/>
    </row>
    <row r="489" spans="3:9" ht="18.75">
      <c r="C489" s="359"/>
      <c r="D489" s="359"/>
      <c r="E489" s="359"/>
      <c r="F489" s="359"/>
      <c r="G489" s="359"/>
      <c r="H489" s="359"/>
      <c r="I489" s="359"/>
    </row>
    <row r="490" spans="3:9" ht="18.75">
      <c r="C490" s="359"/>
      <c r="D490" s="359"/>
      <c r="E490" s="359"/>
      <c r="F490" s="359"/>
      <c r="G490" s="359"/>
      <c r="H490" s="359"/>
      <c r="I490" s="359"/>
    </row>
    <row r="491" spans="3:9" ht="18.75">
      <c r="C491" s="359"/>
      <c r="D491" s="359"/>
      <c r="E491" s="359"/>
      <c r="F491" s="359"/>
      <c r="G491" s="359"/>
      <c r="H491" s="359"/>
      <c r="I491" s="359"/>
    </row>
    <row r="492" spans="3:9" ht="18.75">
      <c r="C492" s="359"/>
      <c r="D492" s="359"/>
      <c r="E492" s="359"/>
      <c r="F492" s="359"/>
      <c r="G492" s="359"/>
      <c r="H492" s="359"/>
      <c r="I492" s="359"/>
    </row>
    <row r="493" spans="3:9" ht="18.75">
      <c r="C493" s="359"/>
      <c r="D493" s="359"/>
      <c r="E493" s="359"/>
      <c r="F493" s="359"/>
      <c r="G493" s="359"/>
      <c r="H493" s="359"/>
      <c r="I493" s="359"/>
    </row>
    <row r="494" spans="3:9" ht="18.75">
      <c r="C494" s="359"/>
      <c r="D494" s="359"/>
      <c r="E494" s="359"/>
      <c r="F494" s="359"/>
      <c r="G494" s="359"/>
      <c r="H494" s="359"/>
      <c r="I494" s="359"/>
    </row>
    <row r="495" spans="3:9" ht="18.75">
      <c r="C495" s="359"/>
      <c r="D495" s="359"/>
      <c r="E495" s="359"/>
      <c r="F495" s="359"/>
      <c r="G495" s="359"/>
      <c r="H495" s="359"/>
      <c r="I495" s="359"/>
    </row>
    <row r="496" spans="3:9" ht="18.75">
      <c r="C496" s="359"/>
      <c r="D496" s="359"/>
      <c r="E496" s="359"/>
      <c r="F496" s="359"/>
      <c r="G496" s="359"/>
      <c r="H496" s="359"/>
      <c r="I496" s="359"/>
    </row>
    <row r="497" spans="3:9" ht="18.75">
      <c r="C497" s="359"/>
      <c r="D497" s="359"/>
      <c r="E497" s="359"/>
      <c r="F497" s="359"/>
      <c r="G497" s="359"/>
      <c r="H497" s="359"/>
      <c r="I497" s="359"/>
    </row>
    <row r="498" spans="3:9" ht="18.75">
      <c r="C498" s="359"/>
      <c r="D498" s="359"/>
      <c r="E498" s="359"/>
      <c r="F498" s="359"/>
      <c r="G498" s="359"/>
      <c r="H498" s="359"/>
      <c r="I498" s="359"/>
    </row>
    <row r="499" spans="3:9" ht="18.75">
      <c r="C499" s="359"/>
      <c r="D499" s="359"/>
      <c r="E499" s="359"/>
      <c r="F499" s="359"/>
      <c r="G499" s="359"/>
      <c r="H499" s="359"/>
      <c r="I499" s="359"/>
    </row>
    <row r="500" spans="3:9" ht="18.75">
      <c r="C500" s="359"/>
      <c r="D500" s="359"/>
      <c r="E500" s="359"/>
      <c r="F500" s="359"/>
      <c r="G500" s="359"/>
      <c r="H500" s="359"/>
      <c r="I500" s="359"/>
    </row>
    <row r="501" spans="3:9" ht="18.75">
      <c r="C501" s="359"/>
      <c r="D501" s="359"/>
      <c r="E501" s="359"/>
      <c r="F501" s="359"/>
      <c r="G501" s="359"/>
      <c r="H501" s="359"/>
      <c r="I501" s="359"/>
    </row>
    <row r="502" spans="3:9" ht="18.75">
      <c r="C502" s="359"/>
      <c r="D502" s="359"/>
      <c r="E502" s="359"/>
      <c r="F502" s="359"/>
      <c r="G502" s="359"/>
      <c r="H502" s="359"/>
      <c r="I502" s="359"/>
    </row>
    <row r="503" spans="3:9" ht="18.75">
      <c r="C503" s="359"/>
      <c r="D503" s="359"/>
      <c r="E503" s="359"/>
      <c r="F503" s="359"/>
      <c r="G503" s="359"/>
      <c r="H503" s="359"/>
      <c r="I503" s="359"/>
    </row>
    <row r="504" spans="3:9" ht="18.75">
      <c r="C504" s="359"/>
      <c r="D504" s="359"/>
      <c r="E504" s="359"/>
      <c r="F504" s="359"/>
      <c r="G504" s="359"/>
      <c r="H504" s="359"/>
      <c r="I504" s="359"/>
    </row>
    <row r="505" spans="3:9" ht="18.75">
      <c r="C505" s="359"/>
      <c r="D505" s="359"/>
      <c r="E505" s="359"/>
      <c r="F505" s="359"/>
      <c r="G505" s="359"/>
      <c r="H505" s="359"/>
      <c r="I505" s="359"/>
    </row>
    <row r="506" spans="3:9" ht="18.75">
      <c r="C506" s="359"/>
      <c r="D506" s="359"/>
      <c r="E506" s="359"/>
      <c r="F506" s="359"/>
      <c r="G506" s="359"/>
      <c r="H506" s="359"/>
      <c r="I506" s="359"/>
    </row>
    <row r="507" spans="3:9" ht="18.75">
      <c r="C507" s="359"/>
      <c r="D507" s="359"/>
      <c r="E507" s="359"/>
      <c r="F507" s="359"/>
      <c r="G507" s="359"/>
      <c r="H507" s="359"/>
      <c r="I507" s="359"/>
    </row>
    <row r="508" spans="3:9" ht="18.75">
      <c r="C508" s="359"/>
      <c r="D508" s="359"/>
      <c r="E508" s="359"/>
      <c r="F508" s="359"/>
      <c r="G508" s="359"/>
      <c r="H508" s="359"/>
      <c r="I508" s="359"/>
    </row>
    <row r="509" spans="3:9" ht="18.75">
      <c r="C509" s="359"/>
      <c r="D509" s="359"/>
      <c r="E509" s="359"/>
      <c r="F509" s="359"/>
      <c r="G509" s="359"/>
      <c r="H509" s="359"/>
      <c r="I509" s="359"/>
    </row>
    <row r="510" spans="3:9" ht="18.75">
      <c r="C510" s="359"/>
      <c r="D510" s="359"/>
      <c r="E510" s="359"/>
      <c r="F510" s="359"/>
      <c r="G510" s="359"/>
      <c r="H510" s="359"/>
      <c r="I510" s="359"/>
    </row>
    <row r="511" spans="3:9" ht="18.75">
      <c r="C511" s="359"/>
      <c r="D511" s="359"/>
      <c r="E511" s="359"/>
      <c r="F511" s="359"/>
      <c r="G511" s="359"/>
      <c r="H511" s="359"/>
      <c r="I511" s="359"/>
    </row>
    <row r="512" spans="3:9" ht="18.75">
      <c r="C512" s="359"/>
      <c r="D512" s="359"/>
      <c r="E512" s="359"/>
      <c r="F512" s="359"/>
      <c r="G512" s="359"/>
      <c r="H512" s="359"/>
      <c r="I512" s="359"/>
    </row>
    <row r="513" spans="3:9" ht="18.75">
      <c r="C513" s="359"/>
      <c r="D513" s="359"/>
      <c r="E513" s="359"/>
      <c r="F513" s="359"/>
      <c r="G513" s="359"/>
      <c r="H513" s="359"/>
      <c r="I513" s="359"/>
    </row>
    <row r="514" spans="3:9" ht="18.75">
      <c r="C514" s="359"/>
      <c r="D514" s="359"/>
      <c r="E514" s="359"/>
      <c r="F514" s="359"/>
      <c r="G514" s="359"/>
      <c r="H514" s="359"/>
      <c r="I514" s="359"/>
    </row>
    <row r="515" spans="3:9" ht="18.75">
      <c r="C515" s="359"/>
      <c r="D515" s="359"/>
      <c r="E515" s="359"/>
      <c r="F515" s="359"/>
      <c r="G515" s="359"/>
      <c r="H515" s="359"/>
      <c r="I515" s="359"/>
    </row>
    <row r="516" spans="3:9" ht="18.75">
      <c r="C516" s="359"/>
      <c r="D516" s="359"/>
      <c r="E516" s="359"/>
      <c r="F516" s="359"/>
      <c r="G516" s="359"/>
      <c r="H516" s="359"/>
      <c r="I516" s="359"/>
    </row>
    <row r="517" spans="3:9" ht="18.75">
      <c r="C517" s="359"/>
      <c r="D517" s="359"/>
      <c r="E517" s="359"/>
      <c r="F517" s="359"/>
      <c r="G517" s="359"/>
      <c r="H517" s="359"/>
      <c r="I517" s="359"/>
    </row>
    <row r="518" spans="3:9" ht="18.75">
      <c r="C518" s="371"/>
      <c r="D518" s="371"/>
      <c r="E518" s="371"/>
      <c r="F518" s="371"/>
      <c r="G518" s="371"/>
      <c r="H518" s="371"/>
      <c r="I518" s="371"/>
    </row>
    <row r="519" spans="3:9" ht="18.75">
      <c r="C519" s="371"/>
      <c r="D519" s="371"/>
      <c r="E519" s="371"/>
      <c r="F519" s="371"/>
      <c r="G519" s="371"/>
      <c r="H519" s="371"/>
      <c r="I519" s="371"/>
    </row>
    <row r="520" spans="3:9" ht="18.75">
      <c r="C520" s="371"/>
      <c r="D520" s="371"/>
      <c r="E520" s="371"/>
      <c r="F520" s="371"/>
      <c r="G520" s="371"/>
      <c r="H520" s="371"/>
      <c r="I520" s="371"/>
    </row>
    <row r="521" spans="3:9" ht="18.75">
      <c r="C521" s="371"/>
      <c r="D521" s="371"/>
      <c r="E521" s="371"/>
      <c r="F521" s="371"/>
      <c r="G521" s="371"/>
      <c r="H521" s="371"/>
      <c r="I521" s="371"/>
    </row>
    <row r="522" spans="3:9" ht="18.75">
      <c r="C522" s="371"/>
      <c r="D522" s="371"/>
      <c r="E522" s="371"/>
      <c r="F522" s="371"/>
      <c r="G522" s="371"/>
      <c r="H522" s="371"/>
      <c r="I522" s="371"/>
    </row>
    <row r="523" spans="3:9" ht="18.75">
      <c r="C523" s="371"/>
      <c r="D523" s="371"/>
      <c r="E523" s="371"/>
      <c r="F523" s="371"/>
      <c r="G523" s="371"/>
      <c r="H523" s="371"/>
      <c r="I523" s="371"/>
    </row>
    <row r="524" spans="3:9" ht="18.75">
      <c r="C524" s="371"/>
      <c r="D524" s="371"/>
      <c r="E524" s="371"/>
      <c r="F524" s="371"/>
      <c r="G524" s="371"/>
      <c r="H524" s="371"/>
      <c r="I524" s="371"/>
    </row>
    <row r="525" spans="3:9" ht="18.75">
      <c r="C525" s="371"/>
      <c r="D525" s="371"/>
      <c r="E525" s="371"/>
      <c r="F525" s="371"/>
      <c r="G525" s="371"/>
      <c r="H525" s="371"/>
      <c r="I525" s="371"/>
    </row>
    <row r="526" spans="3:9" ht="18.75">
      <c r="C526" s="371"/>
      <c r="D526" s="371"/>
      <c r="E526" s="371"/>
      <c r="F526" s="371"/>
      <c r="G526" s="371"/>
      <c r="H526" s="371"/>
      <c r="I526" s="371"/>
    </row>
    <row r="527" spans="3:9" ht="18.75">
      <c r="C527" s="371"/>
      <c r="D527" s="371"/>
      <c r="E527" s="371"/>
      <c r="F527" s="371"/>
      <c r="G527" s="371"/>
      <c r="H527" s="371"/>
      <c r="I527" s="371"/>
    </row>
    <row r="528" spans="3:9" ht="18.75">
      <c r="C528" s="371"/>
      <c r="D528" s="371"/>
      <c r="E528" s="371"/>
      <c r="F528" s="371"/>
      <c r="G528" s="371"/>
      <c r="H528" s="371"/>
      <c r="I528" s="371"/>
    </row>
    <row r="529" spans="3:9" ht="18.75">
      <c r="C529" s="371"/>
      <c r="D529" s="371"/>
      <c r="E529" s="371"/>
      <c r="F529" s="371"/>
      <c r="G529" s="371"/>
      <c r="H529" s="371"/>
      <c r="I529" s="371"/>
    </row>
    <row r="530" spans="3:9" ht="18.75">
      <c r="C530" s="371"/>
      <c r="D530" s="371"/>
      <c r="E530" s="371"/>
      <c r="F530" s="371"/>
      <c r="G530" s="371"/>
      <c r="H530" s="371"/>
      <c r="I530" s="371"/>
    </row>
    <row r="531" spans="3:9" ht="18.75">
      <c r="C531" s="371"/>
      <c r="D531" s="371"/>
      <c r="E531" s="371"/>
      <c r="F531" s="371"/>
      <c r="G531" s="371"/>
      <c r="H531" s="371"/>
      <c r="I531" s="371"/>
    </row>
    <row r="532" spans="3:9" ht="18.75">
      <c r="C532" s="371"/>
      <c r="D532" s="371"/>
      <c r="E532" s="371"/>
      <c r="F532" s="371"/>
      <c r="G532" s="371"/>
      <c r="H532" s="371"/>
      <c r="I532" s="371"/>
    </row>
    <row r="533" spans="3:9" ht="18.75">
      <c r="C533" s="371"/>
      <c r="D533" s="371"/>
      <c r="E533" s="371"/>
      <c r="F533" s="371"/>
      <c r="G533" s="371"/>
      <c r="H533" s="371"/>
      <c r="I533" s="371"/>
    </row>
    <row r="534" spans="3:9" ht="18.75">
      <c r="C534" s="371"/>
      <c r="D534" s="371"/>
      <c r="E534" s="371"/>
      <c r="F534" s="371"/>
      <c r="G534" s="371"/>
      <c r="H534" s="371"/>
      <c r="I534" s="371"/>
    </row>
    <row r="535" spans="3:9" ht="18.75">
      <c r="C535" s="371"/>
      <c r="D535" s="371"/>
      <c r="E535" s="371"/>
      <c r="F535" s="371"/>
      <c r="G535" s="371"/>
      <c r="H535" s="371"/>
      <c r="I535" s="371"/>
    </row>
    <row r="536" spans="3:9" ht="18.75">
      <c r="C536" s="371"/>
      <c r="D536" s="371"/>
      <c r="E536" s="371"/>
      <c r="F536" s="371"/>
      <c r="G536" s="371"/>
      <c r="H536" s="371"/>
      <c r="I536" s="371"/>
    </row>
    <row r="537" spans="3:9" ht="18.75">
      <c r="C537" s="371"/>
      <c r="D537" s="371"/>
      <c r="E537" s="371"/>
      <c r="F537" s="371"/>
      <c r="G537" s="371"/>
      <c r="H537" s="371"/>
      <c r="I537" s="371"/>
    </row>
    <row r="538" spans="3:9" ht="18.75">
      <c r="C538" s="371"/>
      <c r="D538" s="371"/>
      <c r="E538" s="371"/>
      <c r="F538" s="371"/>
      <c r="G538" s="371"/>
      <c r="H538" s="371"/>
      <c r="I538" s="371"/>
    </row>
    <row r="539" spans="3:9" ht="18.75">
      <c r="C539" s="371"/>
      <c r="D539" s="371"/>
      <c r="E539" s="371"/>
      <c r="F539" s="371"/>
      <c r="G539" s="371"/>
      <c r="H539" s="371"/>
      <c r="I539" s="371"/>
    </row>
    <row r="540" spans="3:9" ht="18.75">
      <c r="C540" s="371"/>
      <c r="D540" s="371"/>
      <c r="E540" s="371"/>
      <c r="F540" s="371"/>
      <c r="G540" s="371"/>
      <c r="H540" s="371"/>
      <c r="I540" s="371"/>
    </row>
    <row r="541" spans="3:9" ht="18.75">
      <c r="C541" s="371"/>
      <c r="D541" s="371"/>
      <c r="E541" s="371"/>
      <c r="F541" s="371"/>
      <c r="G541" s="371"/>
      <c r="H541" s="371"/>
      <c r="I541" s="371"/>
    </row>
    <row r="542" spans="3:9" ht="18.75">
      <c r="C542" s="371"/>
      <c r="D542" s="371"/>
      <c r="E542" s="371"/>
      <c r="F542" s="371"/>
      <c r="G542" s="371"/>
      <c r="H542" s="371"/>
      <c r="I542" s="371"/>
    </row>
    <row r="543" spans="3:9" ht="18.75">
      <c r="C543" s="371"/>
      <c r="D543" s="371"/>
      <c r="E543" s="371"/>
      <c r="F543" s="371"/>
      <c r="G543" s="371"/>
      <c r="H543" s="371"/>
      <c r="I543" s="371"/>
    </row>
    <row r="544" spans="3:9" ht="18.75">
      <c r="C544" s="371"/>
      <c r="D544" s="371"/>
      <c r="E544" s="371"/>
      <c r="F544" s="371"/>
      <c r="G544" s="371"/>
      <c r="H544" s="371"/>
      <c r="I544" s="371"/>
    </row>
    <row r="545" spans="3:9" ht="18.75">
      <c r="C545" s="371"/>
      <c r="D545" s="371"/>
      <c r="E545" s="371"/>
      <c r="F545" s="371"/>
      <c r="G545" s="371"/>
      <c r="H545" s="371"/>
      <c r="I545" s="371"/>
    </row>
    <row r="546" spans="3:9" ht="18.75">
      <c r="C546" s="371"/>
      <c r="D546" s="371"/>
      <c r="E546" s="371"/>
      <c r="F546" s="371"/>
      <c r="G546" s="371"/>
      <c r="H546" s="371"/>
      <c r="I546" s="371"/>
    </row>
    <row r="547" spans="3:9" ht="18.75">
      <c r="C547" s="371"/>
      <c r="D547" s="371"/>
      <c r="E547" s="371"/>
      <c r="F547" s="371"/>
      <c r="G547" s="371"/>
      <c r="H547" s="371"/>
      <c r="I547" s="371"/>
    </row>
    <row r="548" spans="3:9" ht="18.75">
      <c r="C548" s="371"/>
      <c r="D548" s="371"/>
      <c r="E548" s="371"/>
      <c r="F548" s="371"/>
      <c r="G548" s="371"/>
      <c r="H548" s="371"/>
      <c r="I548" s="371"/>
    </row>
    <row r="549" spans="3:9" ht="18.75">
      <c r="C549" s="371"/>
      <c r="D549" s="371"/>
      <c r="E549" s="371"/>
      <c r="F549" s="371"/>
      <c r="G549" s="371"/>
      <c r="H549" s="371"/>
      <c r="I549" s="371"/>
    </row>
    <row r="550" spans="3:9" ht="18.75">
      <c r="C550" s="371"/>
      <c r="D550" s="371"/>
      <c r="E550" s="371"/>
      <c r="F550" s="371"/>
      <c r="G550" s="371"/>
      <c r="H550" s="371"/>
      <c r="I550" s="371"/>
    </row>
    <row r="551" spans="3:9" ht="18.75">
      <c r="C551" s="371"/>
      <c r="D551" s="371"/>
      <c r="E551" s="371"/>
      <c r="F551" s="371"/>
      <c r="G551" s="371"/>
      <c r="H551" s="371"/>
      <c r="I551" s="371"/>
    </row>
  </sheetData>
  <sheetProtection/>
  <mergeCells count="215">
    <mergeCell ref="M5:P5"/>
    <mergeCell ref="K133:L133"/>
    <mergeCell ref="I134:J134"/>
    <mergeCell ref="K134:L134"/>
    <mergeCell ref="J135:K135"/>
    <mergeCell ref="C136:F136"/>
    <mergeCell ref="G136:H136"/>
    <mergeCell ref="J136:K136"/>
    <mergeCell ref="C96:H96"/>
    <mergeCell ref="H86:H87"/>
    <mergeCell ref="A126:B126"/>
    <mergeCell ref="A127:B127"/>
    <mergeCell ref="A128:B128"/>
    <mergeCell ref="K131:L131"/>
    <mergeCell ref="I132:J132"/>
    <mergeCell ref="K132:L132"/>
    <mergeCell ref="A120:B120"/>
    <mergeCell ref="A121:B121"/>
    <mergeCell ref="A122:B122"/>
    <mergeCell ref="A123:B123"/>
    <mergeCell ref="A124:B124"/>
    <mergeCell ref="A125:B125"/>
    <mergeCell ref="A115:B115"/>
    <mergeCell ref="C115:H115"/>
    <mergeCell ref="A116:B116"/>
    <mergeCell ref="A117:B117"/>
    <mergeCell ref="A118:B118"/>
    <mergeCell ref="A119:B119"/>
    <mergeCell ref="A112:B112"/>
    <mergeCell ref="C112:H112"/>
    <mergeCell ref="A113:B113"/>
    <mergeCell ref="C113:H113"/>
    <mergeCell ref="A114:B114"/>
    <mergeCell ref="C114:H114"/>
    <mergeCell ref="A109:B109"/>
    <mergeCell ref="C109:H109"/>
    <mergeCell ref="A110:B110"/>
    <mergeCell ref="C110:H110"/>
    <mergeCell ref="A111:B111"/>
    <mergeCell ref="C111:H111"/>
    <mergeCell ref="A106:B106"/>
    <mergeCell ref="C106:H106"/>
    <mergeCell ref="A107:B107"/>
    <mergeCell ref="C107:H107"/>
    <mergeCell ref="A108:B108"/>
    <mergeCell ref="C108:H108"/>
    <mergeCell ref="A103:B103"/>
    <mergeCell ref="C103:H103"/>
    <mergeCell ref="A104:B104"/>
    <mergeCell ref="C104:H104"/>
    <mergeCell ref="A105:B105"/>
    <mergeCell ref="C105:H105"/>
    <mergeCell ref="A100:B100"/>
    <mergeCell ref="C100:H100"/>
    <mergeCell ref="A101:B101"/>
    <mergeCell ref="C101:H101"/>
    <mergeCell ref="A102:B102"/>
    <mergeCell ref="C102:H102"/>
    <mergeCell ref="A97:B97"/>
    <mergeCell ref="C97:H97"/>
    <mergeCell ref="A98:B98"/>
    <mergeCell ref="C98:H98"/>
    <mergeCell ref="A99:B99"/>
    <mergeCell ref="C99:H99"/>
    <mergeCell ref="A91:B91"/>
    <mergeCell ref="A92:B92"/>
    <mergeCell ref="A93:B93"/>
    <mergeCell ref="A94:B94"/>
    <mergeCell ref="A95:B95"/>
    <mergeCell ref="A96:B96"/>
    <mergeCell ref="I86:I87"/>
    <mergeCell ref="J86:L86"/>
    <mergeCell ref="A88:B88"/>
    <mergeCell ref="A89:B89"/>
    <mergeCell ref="A90:B90"/>
    <mergeCell ref="A84:D84"/>
    <mergeCell ref="E84:F84"/>
    <mergeCell ref="G84:H84"/>
    <mergeCell ref="A85:L85"/>
    <mergeCell ref="A86:B87"/>
    <mergeCell ref="C86:C87"/>
    <mergeCell ref="D86:D87"/>
    <mergeCell ref="E86:E87"/>
    <mergeCell ref="F86:F87"/>
    <mergeCell ref="G86:G87"/>
    <mergeCell ref="A82:D82"/>
    <mergeCell ref="E82:F82"/>
    <mergeCell ref="G82:H82"/>
    <mergeCell ref="A83:D83"/>
    <mergeCell ref="E83:F83"/>
    <mergeCell ref="G83:H83"/>
    <mergeCell ref="A80:D80"/>
    <mergeCell ref="E80:F80"/>
    <mergeCell ref="G80:H80"/>
    <mergeCell ref="A81:D81"/>
    <mergeCell ref="E81:F81"/>
    <mergeCell ref="G81:H81"/>
    <mergeCell ref="A78:D78"/>
    <mergeCell ref="E78:F78"/>
    <mergeCell ref="G78:H78"/>
    <mergeCell ref="A79:D79"/>
    <mergeCell ref="E79:F79"/>
    <mergeCell ref="G79:H79"/>
    <mergeCell ref="A76:D76"/>
    <mergeCell ref="E76:F76"/>
    <mergeCell ref="G76:H76"/>
    <mergeCell ref="A77:D77"/>
    <mergeCell ref="E77:F77"/>
    <mergeCell ref="G77:H77"/>
    <mergeCell ref="A74:D74"/>
    <mergeCell ref="E74:F74"/>
    <mergeCell ref="G74:H74"/>
    <mergeCell ref="A75:D75"/>
    <mergeCell ref="E75:F75"/>
    <mergeCell ref="G75:H75"/>
    <mergeCell ref="A72:D72"/>
    <mergeCell ref="E72:F72"/>
    <mergeCell ref="G72:H72"/>
    <mergeCell ref="A73:D73"/>
    <mergeCell ref="E73:F73"/>
    <mergeCell ref="G73:H73"/>
    <mergeCell ref="A70:D70"/>
    <mergeCell ref="E70:F70"/>
    <mergeCell ref="G70:H70"/>
    <mergeCell ref="A71:D71"/>
    <mergeCell ref="E71:F71"/>
    <mergeCell ref="G71:H71"/>
    <mergeCell ref="A68:D68"/>
    <mergeCell ref="E68:F68"/>
    <mergeCell ref="G68:H68"/>
    <mergeCell ref="A69:D69"/>
    <mergeCell ref="E69:F69"/>
    <mergeCell ref="G69:H69"/>
    <mergeCell ref="A66:D66"/>
    <mergeCell ref="E66:F66"/>
    <mergeCell ref="G66:H66"/>
    <mergeCell ref="A67:D67"/>
    <mergeCell ref="E67:F67"/>
    <mergeCell ref="G67:H67"/>
    <mergeCell ref="A64:D64"/>
    <mergeCell ref="E64:F64"/>
    <mergeCell ref="G64:H64"/>
    <mergeCell ref="A65:D65"/>
    <mergeCell ref="E65:F65"/>
    <mergeCell ref="G65:H65"/>
    <mergeCell ref="A62:D62"/>
    <mergeCell ref="E62:F62"/>
    <mergeCell ref="G62:H62"/>
    <mergeCell ref="A63:D63"/>
    <mergeCell ref="E63:F63"/>
    <mergeCell ref="G63:H63"/>
    <mergeCell ref="A60:D60"/>
    <mergeCell ref="E60:F60"/>
    <mergeCell ref="G60:H60"/>
    <mergeCell ref="A61:D61"/>
    <mergeCell ref="E61:F61"/>
    <mergeCell ref="G61:H61"/>
    <mergeCell ref="A58:D58"/>
    <mergeCell ref="E58:F58"/>
    <mergeCell ref="G58:H58"/>
    <mergeCell ref="A59:D59"/>
    <mergeCell ref="E59:F59"/>
    <mergeCell ref="G59:H59"/>
    <mergeCell ref="A56:D56"/>
    <mergeCell ref="E56:F56"/>
    <mergeCell ref="G56:H56"/>
    <mergeCell ref="A57:D57"/>
    <mergeCell ref="E57:F57"/>
    <mergeCell ref="G57:H57"/>
    <mergeCell ref="A49:N49"/>
    <mergeCell ref="A50:N50"/>
    <mergeCell ref="A51:N51"/>
    <mergeCell ref="A52:N52"/>
    <mergeCell ref="A53:N53"/>
    <mergeCell ref="A55:L55"/>
    <mergeCell ref="A43:N43"/>
    <mergeCell ref="A44:N44"/>
    <mergeCell ref="A45:N45"/>
    <mergeCell ref="A46:N46"/>
    <mergeCell ref="A47:N47"/>
    <mergeCell ref="A48:N48"/>
    <mergeCell ref="A37:N37"/>
    <mergeCell ref="A38:N38"/>
    <mergeCell ref="A39:N39"/>
    <mergeCell ref="A40:N40"/>
    <mergeCell ref="A41:N41"/>
    <mergeCell ref="A42:N42"/>
    <mergeCell ref="A31:L31"/>
    <mergeCell ref="A32:L32"/>
    <mergeCell ref="A33:L33"/>
    <mergeCell ref="A34:N34"/>
    <mergeCell ref="A35:N35"/>
    <mergeCell ref="A36:N36"/>
    <mergeCell ref="A14:B14"/>
    <mergeCell ref="C14:H14"/>
    <mergeCell ref="A16:D16"/>
    <mergeCell ref="E16:N16"/>
    <mergeCell ref="A19:B19"/>
    <mergeCell ref="A30:L30"/>
    <mergeCell ref="I6:J6"/>
    <mergeCell ref="B8:P8"/>
    <mergeCell ref="E9:M9"/>
    <mergeCell ref="A11:B11"/>
    <mergeCell ref="A13:D13"/>
    <mergeCell ref="E13:N13"/>
    <mergeCell ref="A6:B6"/>
    <mergeCell ref="C6:E6"/>
    <mergeCell ref="C11:O11"/>
    <mergeCell ref="M4:P4"/>
    <mergeCell ref="M3:P3"/>
    <mergeCell ref="M2:P2"/>
    <mergeCell ref="I1:L1"/>
    <mergeCell ref="B2:D2"/>
    <mergeCell ref="A3:E3"/>
    <mergeCell ref="A4:E4"/>
  </mergeCells>
  <printOptions/>
  <pageMargins left="0" right="0" top="0.5905511811023623" bottom="0" header="0.31496062992125984" footer="0.31496062992125984"/>
  <pageSetup fitToHeight="3" horizontalDpi="600" verticalDpi="600" orientation="landscape" paperSize="9" scale="69" r:id="rId1"/>
  <rowBreaks count="4" manualBreakCount="4">
    <brk id="29" max="15" man="1"/>
    <brk id="54" max="15" man="1"/>
    <brk id="84" max="15" man="1"/>
    <brk id="11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556"/>
  <sheetViews>
    <sheetView view="pageBreakPreview" zoomScale="93" zoomScaleSheetLayoutView="93" zoomScalePageLayoutView="0" workbookViewId="0" topLeftCell="A120">
      <selection activeCell="J135" sqref="J135"/>
    </sheetView>
  </sheetViews>
  <sheetFormatPr defaultColWidth="9.140625" defaultRowHeight="15"/>
  <cols>
    <col min="1" max="1" width="30.7109375" style="127" bestFit="1" customWidth="1"/>
    <col min="2" max="2" width="34.140625" style="127" customWidth="1"/>
    <col min="3" max="3" width="5.421875" style="128" customWidth="1"/>
    <col min="4" max="4" width="15.57421875" style="128" customWidth="1"/>
    <col min="5" max="5" width="8.28125" style="128" bestFit="1" customWidth="1"/>
    <col min="6" max="6" width="4.421875" style="128" customWidth="1"/>
    <col min="7" max="7" width="6.421875" style="128" customWidth="1"/>
    <col min="8" max="8" width="6.140625" style="128" customWidth="1"/>
    <col min="9" max="9" width="11.140625" style="128" customWidth="1"/>
    <col min="10" max="10" width="17.00390625" style="128" customWidth="1"/>
    <col min="11" max="11" width="19.140625" style="129" customWidth="1"/>
    <col min="12" max="12" width="19.140625" style="129" bestFit="1" customWidth="1"/>
    <col min="13" max="13" width="17.28125" style="129" customWidth="1"/>
    <col min="14" max="14" width="14.421875" style="128" customWidth="1"/>
    <col min="15" max="16384" width="9.140625" style="128" customWidth="1"/>
  </cols>
  <sheetData>
    <row r="1" spans="9:13" ht="42" customHeight="1">
      <c r="I1" s="474"/>
      <c r="J1" s="474"/>
      <c r="K1" s="474"/>
      <c r="L1" s="474"/>
      <c r="M1" s="474"/>
    </row>
    <row r="2" spans="2:15" ht="18.75" customHeight="1">
      <c r="B2" s="524" t="s">
        <v>188</v>
      </c>
      <c r="C2" s="524"/>
      <c r="D2" s="524"/>
      <c r="H2" s="129"/>
      <c r="N2" s="474"/>
      <c r="O2" s="474"/>
    </row>
    <row r="3" spans="1:15" ht="64.5" customHeight="1">
      <c r="A3" s="524" t="s">
        <v>215</v>
      </c>
      <c r="B3" s="524"/>
      <c r="C3" s="524"/>
      <c r="D3" s="524"/>
      <c r="E3" s="524"/>
      <c r="H3" s="129"/>
      <c r="N3" s="474"/>
      <c r="O3" s="474"/>
    </row>
    <row r="4" spans="1:15" ht="39" customHeight="1">
      <c r="A4" s="524" t="s">
        <v>216</v>
      </c>
      <c r="B4" s="524"/>
      <c r="C4" s="524"/>
      <c r="D4" s="524"/>
      <c r="E4" s="524"/>
      <c r="H4" s="129"/>
      <c r="N4" s="528"/>
      <c r="O4" s="528"/>
    </row>
    <row r="5" spans="2:11" ht="15.75" customHeight="1">
      <c r="B5" s="130">
        <v>41639</v>
      </c>
      <c r="H5" s="129"/>
      <c r="K5" s="122"/>
    </row>
    <row r="6" spans="1:13" s="132" customFormat="1" ht="15.75" customHeight="1">
      <c r="A6" s="525"/>
      <c r="B6" s="526"/>
      <c r="C6" s="527"/>
      <c r="D6" s="527"/>
      <c r="E6" s="527"/>
      <c r="I6" s="525"/>
      <c r="J6" s="525"/>
      <c r="K6" s="526"/>
      <c r="L6" s="133"/>
      <c r="M6" s="133"/>
    </row>
    <row r="8" spans="1:15" ht="33" customHeight="1">
      <c r="A8" s="128"/>
      <c r="B8" s="475" t="s">
        <v>1</v>
      </c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</row>
    <row r="9" spans="1:13" ht="18.75" customHeight="1">
      <c r="A9" s="128"/>
      <c r="B9" s="128"/>
      <c r="E9" s="475" t="s">
        <v>282</v>
      </c>
      <c r="F9" s="475"/>
      <c r="G9" s="475"/>
      <c r="H9" s="475"/>
      <c r="I9" s="475"/>
      <c r="J9" s="475"/>
      <c r="K9" s="475"/>
      <c r="L9" s="475"/>
      <c r="M9" s="475"/>
    </row>
    <row r="10" spans="1:13" ht="15.75">
      <c r="A10" s="128"/>
      <c r="B10" s="128"/>
      <c r="K10" s="128"/>
      <c r="L10" s="128"/>
      <c r="M10" s="128"/>
    </row>
    <row r="11" spans="1:13" ht="18.75" customHeight="1">
      <c r="A11" s="529" t="s">
        <v>8</v>
      </c>
      <c r="B11" s="529"/>
      <c r="C11" s="529"/>
      <c r="D11" s="529"/>
      <c r="E11" s="472" t="s">
        <v>217</v>
      </c>
      <c r="F11" s="472"/>
      <c r="G11" s="472"/>
      <c r="H11" s="472"/>
      <c r="I11" s="472"/>
      <c r="J11" s="472"/>
      <c r="K11" s="472"/>
      <c r="L11" s="472"/>
      <c r="M11" s="472"/>
    </row>
    <row r="12" spans="1:13" ht="15.75">
      <c r="A12" s="128"/>
      <c r="B12" s="128"/>
      <c r="K12" s="128"/>
      <c r="L12" s="128"/>
      <c r="M12" s="128"/>
    </row>
    <row r="13" spans="1:13" ht="16.5" customHeight="1" thickBot="1">
      <c r="A13" s="469" t="s">
        <v>4</v>
      </c>
      <c r="B13" s="469"/>
      <c r="C13" s="469"/>
      <c r="D13" s="469"/>
      <c r="E13" s="472" t="s">
        <v>218</v>
      </c>
      <c r="F13" s="472"/>
      <c r="G13" s="472"/>
      <c r="H13" s="472"/>
      <c r="I13" s="472"/>
      <c r="J13" s="472"/>
      <c r="K13" s="472"/>
      <c r="L13" s="472"/>
      <c r="M13" s="472"/>
    </row>
    <row r="14" spans="1:13" ht="38.25" customHeight="1" thickBot="1">
      <c r="A14" s="470" t="s">
        <v>2</v>
      </c>
      <c r="B14" s="470"/>
      <c r="C14" s="468">
        <v>6161032558</v>
      </c>
      <c r="D14" s="468"/>
      <c r="E14" s="468"/>
      <c r="F14" s="468"/>
      <c r="G14" s="468"/>
      <c r="H14" s="468"/>
      <c r="I14" s="134" t="s">
        <v>3</v>
      </c>
      <c r="J14" s="134"/>
      <c r="K14" s="135">
        <v>616101001</v>
      </c>
      <c r="L14" s="135"/>
      <c r="M14" s="135"/>
    </row>
    <row r="15" spans="1:13" ht="15.75">
      <c r="A15" s="128"/>
      <c r="B15" s="128"/>
      <c r="K15" s="128"/>
      <c r="L15" s="128"/>
      <c r="M15" s="128"/>
    </row>
    <row r="16" spans="1:13" ht="30.75" customHeight="1">
      <c r="A16" s="469" t="s">
        <v>77</v>
      </c>
      <c r="B16" s="469"/>
      <c r="C16" s="469"/>
      <c r="D16" s="469"/>
      <c r="E16" s="473" t="s">
        <v>78</v>
      </c>
      <c r="F16" s="473"/>
      <c r="G16" s="473"/>
      <c r="H16" s="473"/>
      <c r="I16" s="473"/>
      <c r="J16" s="473"/>
      <c r="K16" s="473"/>
      <c r="L16" s="473"/>
      <c r="M16" s="473"/>
    </row>
    <row r="17" spans="1:13" ht="15.75">
      <c r="A17" s="128"/>
      <c r="B17" s="128"/>
      <c r="K17" s="128"/>
      <c r="L17" s="128"/>
      <c r="M17" s="128"/>
    </row>
    <row r="18" spans="1:13" ht="15.75">
      <c r="A18" s="128"/>
      <c r="B18" s="128"/>
      <c r="K18" s="128"/>
      <c r="L18" s="128"/>
      <c r="M18" s="128"/>
    </row>
    <row r="19" spans="1:14" ht="15.75" customHeight="1">
      <c r="A19" s="474" t="s">
        <v>9</v>
      </c>
      <c r="B19" s="474"/>
      <c r="K19" s="128"/>
      <c r="M19" s="128"/>
      <c r="N19" s="134" t="s">
        <v>67</v>
      </c>
    </row>
    <row r="20" spans="1:11" ht="15.75" customHeight="1">
      <c r="A20" s="126"/>
      <c r="B20" s="126"/>
      <c r="K20" s="128"/>
    </row>
    <row r="21" spans="1:14" ht="15.75" customHeight="1">
      <c r="A21" s="126"/>
      <c r="B21" s="126"/>
      <c r="K21" s="128"/>
      <c r="N21" s="136">
        <v>41640</v>
      </c>
    </row>
    <row r="22" spans="1:14" ht="15.75" customHeight="1">
      <c r="A22" s="126"/>
      <c r="B22" s="126"/>
      <c r="K22" s="128"/>
      <c r="N22" s="123"/>
    </row>
    <row r="23" spans="1:14" ht="15.75" customHeight="1">
      <c r="A23" s="126"/>
      <c r="B23" s="126"/>
      <c r="K23" s="128"/>
      <c r="N23" s="123"/>
    </row>
    <row r="24" spans="1:14" ht="15.75" customHeight="1">
      <c r="A24" s="126"/>
      <c r="B24" s="126"/>
      <c r="I24" s="126"/>
      <c r="J24" s="126"/>
      <c r="K24" s="128"/>
      <c r="N24" s="123">
        <v>51585700</v>
      </c>
    </row>
    <row r="25" spans="1:14" ht="15.75" customHeight="1">
      <c r="A25" s="126"/>
      <c r="B25" s="126"/>
      <c r="I25" s="126"/>
      <c r="J25" s="126"/>
      <c r="K25" s="126"/>
      <c r="N25" s="123"/>
    </row>
    <row r="26" spans="1:14" ht="15.75" customHeight="1">
      <c r="A26" s="126"/>
      <c r="B26" s="126"/>
      <c r="I26" s="126"/>
      <c r="J26" s="126"/>
      <c r="K26" s="126"/>
      <c r="N26" s="123"/>
    </row>
    <row r="27" spans="1:14" ht="15.75" customHeight="1">
      <c r="A27" s="126"/>
      <c r="B27" s="126"/>
      <c r="I27" s="126"/>
      <c r="J27" s="126"/>
      <c r="K27" s="126"/>
      <c r="N27" s="123"/>
    </row>
    <row r="28" spans="1:14" ht="15.75">
      <c r="A28" s="128"/>
      <c r="B28" s="128"/>
      <c r="K28" s="128"/>
      <c r="N28" s="123"/>
    </row>
    <row r="29" spans="1:14" ht="15.75">
      <c r="A29" s="128"/>
      <c r="B29" s="128"/>
      <c r="K29" s="128"/>
      <c r="N29" s="123">
        <v>383</v>
      </c>
    </row>
    <row r="30" spans="1:13" ht="33.75" customHeight="1">
      <c r="A30" s="475" t="s">
        <v>219</v>
      </c>
      <c r="B30" s="475"/>
      <c r="C30" s="475"/>
      <c r="D30" s="475"/>
      <c r="E30" s="475"/>
      <c r="F30" s="475"/>
      <c r="G30" s="475"/>
      <c r="H30" s="475"/>
      <c r="I30" s="475"/>
      <c r="J30" s="475"/>
      <c r="K30" s="475"/>
      <c r="L30" s="475"/>
      <c r="M30" s="475"/>
    </row>
    <row r="31" spans="1:13" ht="52.5" customHeight="1">
      <c r="A31" s="471" t="s">
        <v>220</v>
      </c>
      <c r="B31" s="471"/>
      <c r="C31" s="471"/>
      <c r="D31" s="471"/>
      <c r="E31" s="471"/>
      <c r="F31" s="471"/>
      <c r="G31" s="471"/>
      <c r="H31" s="471"/>
      <c r="I31" s="471"/>
      <c r="J31" s="471"/>
      <c r="K31" s="471"/>
      <c r="L31" s="471"/>
      <c r="M31" s="471"/>
    </row>
    <row r="32" spans="1:13" ht="39.75" customHeight="1">
      <c r="A32" s="471" t="s">
        <v>221</v>
      </c>
      <c r="B32" s="471"/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</row>
    <row r="33" spans="1:13" ht="60" customHeight="1">
      <c r="A33" s="471" t="s">
        <v>361</v>
      </c>
      <c r="B33" s="471"/>
      <c r="C33" s="471"/>
      <c r="D33" s="471"/>
      <c r="E33" s="471"/>
      <c r="F33" s="471"/>
      <c r="G33" s="471"/>
      <c r="H33" s="471"/>
      <c r="I33" s="471"/>
      <c r="J33" s="471"/>
      <c r="K33" s="471"/>
      <c r="L33" s="471"/>
      <c r="M33" s="471"/>
    </row>
    <row r="34" spans="1:14" ht="15.75" customHeight="1">
      <c r="A34" s="465" t="s">
        <v>222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74"/>
    </row>
    <row r="35" spans="1:14" ht="36.75" customHeight="1">
      <c r="A35" s="459" t="s">
        <v>81</v>
      </c>
      <c r="B35" s="459"/>
      <c r="C35" s="459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123" t="s">
        <v>82</v>
      </c>
    </row>
    <row r="36" spans="1:14" ht="15.75" customHeight="1">
      <c r="A36" s="465" t="s">
        <v>12</v>
      </c>
      <c r="B36" s="465"/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123"/>
    </row>
    <row r="37" spans="1:14" ht="15.75" customHeight="1">
      <c r="A37" s="459" t="s">
        <v>13</v>
      </c>
      <c r="B37" s="459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74"/>
    </row>
    <row r="38" spans="1:14" ht="63" customHeight="1">
      <c r="A38" s="458" t="s">
        <v>307</v>
      </c>
      <c r="B38" s="458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72">
        <v>15724248</v>
      </c>
    </row>
    <row r="39" spans="1:14" ht="39.75" customHeight="1">
      <c r="A39" s="466" t="s">
        <v>308</v>
      </c>
      <c r="B39" s="466"/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73">
        <v>0</v>
      </c>
    </row>
    <row r="40" spans="1:14" ht="21.75" customHeight="1">
      <c r="A40" s="458" t="s">
        <v>309</v>
      </c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72">
        <v>2700484</v>
      </c>
    </row>
    <row r="41" spans="1:14" ht="15.75" customHeight="1">
      <c r="A41" s="458" t="s">
        <v>310</v>
      </c>
      <c r="B41" s="458"/>
      <c r="C41" s="458"/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72">
        <v>1778100</v>
      </c>
    </row>
    <row r="42" spans="1:14" ht="55.5" customHeight="1">
      <c r="A42" s="458" t="s">
        <v>311</v>
      </c>
      <c r="B42" s="458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72">
        <v>1424394.28</v>
      </c>
    </row>
    <row r="43" spans="1:14" ht="15.75" customHeight="1">
      <c r="A43" s="458" t="s">
        <v>312</v>
      </c>
      <c r="B43" s="458"/>
      <c r="C43" s="458"/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72">
        <v>9009876.57</v>
      </c>
    </row>
    <row r="44" spans="1:14" ht="15.75" customHeight="1">
      <c r="A44" s="458" t="s">
        <v>313</v>
      </c>
      <c r="B44" s="458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72">
        <v>125416.68</v>
      </c>
    </row>
    <row r="45" spans="1:14" ht="15.75" customHeight="1">
      <c r="A45" s="467" t="s">
        <v>14</v>
      </c>
      <c r="B45" s="467"/>
      <c r="C45" s="467"/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74">
        <v>0</v>
      </c>
    </row>
    <row r="46" spans="1:14" ht="15.75">
      <c r="A46" s="458" t="s">
        <v>13</v>
      </c>
      <c r="B46" s="458"/>
      <c r="C46" s="458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74">
        <v>0</v>
      </c>
    </row>
    <row r="47" spans="1:14" ht="15.75" customHeight="1">
      <c r="A47" s="458" t="s">
        <v>83</v>
      </c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74">
        <v>0</v>
      </c>
    </row>
    <row r="48" spans="1:14" ht="15.75" customHeight="1">
      <c r="A48" s="458" t="s">
        <v>84</v>
      </c>
      <c r="B48" s="458"/>
      <c r="C48" s="458"/>
      <c r="D48" s="458"/>
      <c r="E48" s="458"/>
      <c r="F48" s="458"/>
      <c r="G48" s="458"/>
      <c r="H48" s="458"/>
      <c r="I48" s="458"/>
      <c r="J48" s="458"/>
      <c r="K48" s="458"/>
      <c r="L48" s="458"/>
      <c r="M48" s="458"/>
      <c r="N48" s="74">
        <v>0</v>
      </c>
    </row>
    <row r="49" spans="1:14" ht="15.75" customHeight="1">
      <c r="A49" s="467" t="s">
        <v>15</v>
      </c>
      <c r="B49" s="467"/>
      <c r="C49" s="467"/>
      <c r="D49" s="467"/>
      <c r="E49" s="467"/>
      <c r="F49" s="467"/>
      <c r="G49" s="467"/>
      <c r="H49" s="467"/>
      <c r="I49" s="467"/>
      <c r="J49" s="467"/>
      <c r="K49" s="467"/>
      <c r="L49" s="467"/>
      <c r="M49" s="467"/>
      <c r="N49" s="74">
        <v>0</v>
      </c>
    </row>
    <row r="50" spans="1:14" ht="15.75">
      <c r="A50" s="458" t="s">
        <v>13</v>
      </c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74">
        <v>0</v>
      </c>
    </row>
    <row r="51" spans="1:14" ht="15.75" customHeight="1">
      <c r="A51" s="458" t="s">
        <v>85</v>
      </c>
      <c r="B51" s="458"/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75">
        <v>0</v>
      </c>
    </row>
    <row r="52" spans="1:14" ht="15.75" customHeight="1">
      <c r="A52" s="458" t="s">
        <v>121</v>
      </c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75">
        <v>0</v>
      </c>
    </row>
    <row r="53" spans="1:14" ht="15.75" customHeight="1">
      <c r="A53" s="458" t="s">
        <v>122</v>
      </c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75">
        <v>0</v>
      </c>
    </row>
    <row r="54" spans="1:14" ht="15.75" customHeigh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7"/>
    </row>
    <row r="55" spans="1:13" ht="22.5" customHeight="1">
      <c r="A55" s="473" t="s">
        <v>223</v>
      </c>
      <c r="B55" s="473"/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473"/>
    </row>
    <row r="56" spans="1:13" ht="45.75" customHeight="1">
      <c r="A56" s="459" t="s">
        <v>25</v>
      </c>
      <c r="B56" s="459"/>
      <c r="C56" s="459"/>
      <c r="D56" s="459"/>
      <c r="E56" s="459" t="s">
        <v>5</v>
      </c>
      <c r="F56" s="459"/>
      <c r="G56" s="459" t="s">
        <v>314</v>
      </c>
      <c r="H56" s="459"/>
      <c r="I56" s="123" t="s">
        <v>315</v>
      </c>
      <c r="J56" s="123" t="s">
        <v>285</v>
      </c>
      <c r="K56" s="123" t="s">
        <v>316</v>
      </c>
      <c r="L56" s="122"/>
      <c r="M56" s="128"/>
    </row>
    <row r="57" spans="1:13" ht="40.5" customHeight="1">
      <c r="A57" s="462" t="s">
        <v>320</v>
      </c>
      <c r="B57" s="463"/>
      <c r="C57" s="463"/>
      <c r="D57" s="464"/>
      <c r="E57" s="459" t="s">
        <v>6</v>
      </c>
      <c r="F57" s="459"/>
      <c r="G57" s="459">
        <f>G58+G59+G60</f>
        <v>289</v>
      </c>
      <c r="H57" s="459"/>
      <c r="I57" s="75">
        <f>I58+I59+I60</f>
        <v>289</v>
      </c>
      <c r="J57" s="75">
        <f>SUM(J58:J60)</f>
        <v>289</v>
      </c>
      <c r="K57" s="75">
        <f>J57</f>
        <v>289</v>
      </c>
      <c r="L57" s="117"/>
      <c r="M57" s="128"/>
    </row>
    <row r="58" spans="1:13" ht="15.75" customHeight="1">
      <c r="A58" s="458" t="s">
        <v>57</v>
      </c>
      <c r="B58" s="458"/>
      <c r="C58" s="458"/>
      <c r="D58" s="458"/>
      <c r="E58" s="459" t="s">
        <v>6</v>
      </c>
      <c r="F58" s="459"/>
      <c r="G58" s="459">
        <v>118</v>
      </c>
      <c r="H58" s="459"/>
      <c r="I58" s="75">
        <v>118</v>
      </c>
      <c r="J58" s="75">
        <v>118</v>
      </c>
      <c r="K58" s="75">
        <f>J58</f>
        <v>118</v>
      </c>
      <c r="L58" s="117"/>
      <c r="M58" s="128"/>
    </row>
    <row r="59" spans="1:13" ht="15.75" customHeight="1">
      <c r="A59" s="458" t="s">
        <v>58</v>
      </c>
      <c r="B59" s="458"/>
      <c r="C59" s="458"/>
      <c r="D59" s="458"/>
      <c r="E59" s="459" t="s">
        <v>6</v>
      </c>
      <c r="F59" s="459"/>
      <c r="G59" s="459">
        <v>128</v>
      </c>
      <c r="H59" s="459"/>
      <c r="I59" s="75">
        <v>128</v>
      </c>
      <c r="J59" s="75">
        <v>128</v>
      </c>
      <c r="K59" s="75">
        <f>J59</f>
        <v>128</v>
      </c>
      <c r="L59" s="117"/>
      <c r="M59" s="128"/>
    </row>
    <row r="60" spans="1:13" ht="15.75" customHeight="1">
      <c r="A60" s="458" t="s">
        <v>60</v>
      </c>
      <c r="B60" s="458"/>
      <c r="C60" s="458"/>
      <c r="D60" s="458"/>
      <c r="E60" s="459" t="s">
        <v>6</v>
      </c>
      <c r="F60" s="459"/>
      <c r="G60" s="459">
        <v>43</v>
      </c>
      <c r="H60" s="459"/>
      <c r="I60" s="75">
        <v>43</v>
      </c>
      <c r="J60" s="75">
        <v>43</v>
      </c>
      <c r="K60" s="75">
        <f>J60</f>
        <v>43</v>
      </c>
      <c r="L60" s="117"/>
      <c r="M60" s="128"/>
    </row>
    <row r="61" spans="1:13" ht="32.25" customHeight="1">
      <c r="A61" s="492" t="s">
        <v>319</v>
      </c>
      <c r="B61" s="492"/>
      <c r="C61" s="492"/>
      <c r="D61" s="492"/>
      <c r="E61" s="459" t="s">
        <v>6</v>
      </c>
      <c r="F61" s="459"/>
      <c r="G61" s="459">
        <v>289</v>
      </c>
      <c r="H61" s="459"/>
      <c r="I61" s="75">
        <v>289</v>
      </c>
      <c r="J61" s="75">
        <v>289</v>
      </c>
      <c r="K61" s="75">
        <f>J61</f>
        <v>289</v>
      </c>
      <c r="L61" s="117"/>
      <c r="M61" s="128"/>
    </row>
    <row r="62" spans="1:13" ht="35.25" customHeight="1">
      <c r="A62" s="492" t="s">
        <v>112</v>
      </c>
      <c r="B62" s="492"/>
      <c r="C62" s="492"/>
      <c r="D62" s="492"/>
      <c r="E62" s="459" t="s">
        <v>6</v>
      </c>
      <c r="F62" s="459"/>
      <c r="G62" s="459"/>
      <c r="H62" s="459"/>
      <c r="I62" s="75"/>
      <c r="J62" s="75"/>
      <c r="K62" s="75"/>
      <c r="L62" s="117"/>
      <c r="M62" s="128"/>
    </row>
    <row r="63" spans="1:13" ht="39" customHeight="1">
      <c r="A63" s="492" t="s">
        <v>113</v>
      </c>
      <c r="B63" s="492"/>
      <c r="C63" s="492"/>
      <c r="D63" s="492"/>
      <c r="E63" s="459" t="s">
        <v>6</v>
      </c>
      <c r="F63" s="459"/>
      <c r="G63" s="459">
        <v>21</v>
      </c>
      <c r="H63" s="459"/>
      <c r="I63" s="75">
        <v>21</v>
      </c>
      <c r="J63" s="75">
        <v>21</v>
      </c>
      <c r="K63" s="75">
        <v>21</v>
      </c>
      <c r="L63" s="117"/>
      <c r="M63" s="128"/>
    </row>
    <row r="64" spans="1:13" ht="58.5" customHeight="1">
      <c r="A64" s="492" t="s">
        <v>114</v>
      </c>
      <c r="B64" s="492"/>
      <c r="C64" s="492"/>
      <c r="D64" s="492"/>
      <c r="E64" s="459" t="s">
        <v>6</v>
      </c>
      <c r="F64" s="459"/>
      <c r="G64" s="459">
        <v>21</v>
      </c>
      <c r="H64" s="459"/>
      <c r="I64" s="75">
        <v>21</v>
      </c>
      <c r="J64" s="75">
        <v>21</v>
      </c>
      <c r="K64" s="75">
        <v>21</v>
      </c>
      <c r="L64" s="117"/>
      <c r="M64" s="128"/>
    </row>
    <row r="65" spans="1:13" ht="29.25" customHeight="1">
      <c r="A65" s="492" t="s">
        <v>115</v>
      </c>
      <c r="B65" s="492"/>
      <c r="C65" s="492"/>
      <c r="D65" s="492"/>
      <c r="E65" s="459" t="s">
        <v>6</v>
      </c>
      <c r="F65" s="459"/>
      <c r="G65" s="459">
        <v>31</v>
      </c>
      <c r="H65" s="459"/>
      <c r="I65" s="75">
        <v>31</v>
      </c>
      <c r="J65" s="75">
        <v>31</v>
      </c>
      <c r="K65" s="75">
        <v>31</v>
      </c>
      <c r="L65" s="117"/>
      <c r="M65" s="128"/>
    </row>
    <row r="66" spans="1:13" ht="15.75" customHeight="1">
      <c r="A66" s="458" t="s">
        <v>61</v>
      </c>
      <c r="B66" s="458"/>
      <c r="C66" s="458"/>
      <c r="D66" s="458"/>
      <c r="E66" s="459" t="s">
        <v>6</v>
      </c>
      <c r="F66" s="459"/>
      <c r="G66" s="459">
        <v>13</v>
      </c>
      <c r="H66" s="459"/>
      <c r="I66" s="75">
        <v>13</v>
      </c>
      <c r="J66" s="75">
        <v>13</v>
      </c>
      <c r="K66" s="75">
        <v>13</v>
      </c>
      <c r="L66" s="117"/>
      <c r="M66" s="128"/>
    </row>
    <row r="67" spans="1:13" ht="15.75" customHeight="1">
      <c r="A67" s="458" t="s">
        <v>71</v>
      </c>
      <c r="B67" s="458"/>
      <c r="C67" s="458"/>
      <c r="D67" s="458"/>
      <c r="E67" s="459" t="s">
        <v>6</v>
      </c>
      <c r="F67" s="459"/>
      <c r="G67" s="459">
        <v>21</v>
      </c>
      <c r="H67" s="459"/>
      <c r="I67" s="75">
        <v>21</v>
      </c>
      <c r="J67" s="75">
        <v>21</v>
      </c>
      <c r="K67" s="75">
        <v>21</v>
      </c>
      <c r="L67" s="117"/>
      <c r="M67" s="128"/>
    </row>
    <row r="68" spans="1:13" ht="15.75" customHeight="1">
      <c r="A68" s="459" t="s">
        <v>70</v>
      </c>
      <c r="B68" s="459"/>
      <c r="C68" s="459"/>
      <c r="D68" s="459"/>
      <c r="E68" s="459" t="s">
        <v>6</v>
      </c>
      <c r="F68" s="459"/>
      <c r="G68" s="530">
        <v>20</v>
      </c>
      <c r="H68" s="531"/>
      <c r="I68" s="75">
        <v>20</v>
      </c>
      <c r="J68" s="75">
        <v>20</v>
      </c>
      <c r="K68" s="75">
        <v>20</v>
      </c>
      <c r="L68" s="117"/>
      <c r="M68" s="128"/>
    </row>
    <row r="69" spans="1:13" ht="15.75" customHeight="1">
      <c r="A69" s="516" t="s">
        <v>24</v>
      </c>
      <c r="B69" s="516"/>
      <c r="C69" s="516"/>
      <c r="D69" s="516"/>
      <c r="E69" s="459"/>
      <c r="F69" s="459"/>
      <c r="G69" s="459"/>
      <c r="H69" s="459"/>
      <c r="I69" s="75"/>
      <c r="J69" s="75"/>
      <c r="K69" s="75"/>
      <c r="L69" s="117"/>
      <c r="M69" s="128"/>
    </row>
    <row r="70" spans="1:13" ht="15.75" customHeight="1">
      <c r="A70" s="458" t="s">
        <v>62</v>
      </c>
      <c r="B70" s="458"/>
      <c r="C70" s="458"/>
      <c r="D70" s="458"/>
      <c r="E70" s="459" t="s">
        <v>6</v>
      </c>
      <c r="F70" s="459"/>
      <c r="G70" s="459">
        <v>7</v>
      </c>
      <c r="H70" s="459"/>
      <c r="I70" s="75">
        <v>7</v>
      </c>
      <c r="J70" s="75">
        <v>7</v>
      </c>
      <c r="K70" s="75">
        <v>7</v>
      </c>
      <c r="L70" s="117"/>
      <c r="M70" s="128"/>
    </row>
    <row r="71" spans="1:13" ht="15.75" customHeight="1">
      <c r="A71" s="458" t="s">
        <v>63</v>
      </c>
      <c r="B71" s="458"/>
      <c r="C71" s="458"/>
      <c r="D71" s="458"/>
      <c r="E71" s="459" t="s">
        <v>6</v>
      </c>
      <c r="F71" s="459"/>
      <c r="G71" s="459">
        <v>8</v>
      </c>
      <c r="H71" s="459"/>
      <c r="I71" s="75">
        <v>8</v>
      </c>
      <c r="J71" s="75">
        <v>8</v>
      </c>
      <c r="K71" s="75">
        <v>8</v>
      </c>
      <c r="L71" s="117"/>
      <c r="M71" s="128"/>
    </row>
    <row r="72" spans="1:13" ht="15.75" customHeight="1">
      <c r="A72" s="458" t="s">
        <v>64</v>
      </c>
      <c r="B72" s="458"/>
      <c r="C72" s="458"/>
      <c r="D72" s="458"/>
      <c r="E72" s="459" t="s">
        <v>6</v>
      </c>
      <c r="F72" s="459"/>
      <c r="G72" s="459">
        <v>5</v>
      </c>
      <c r="H72" s="459"/>
      <c r="I72" s="75">
        <v>5</v>
      </c>
      <c r="J72" s="75">
        <v>5</v>
      </c>
      <c r="K72" s="75">
        <v>5</v>
      </c>
      <c r="L72" s="117"/>
      <c r="M72" s="128"/>
    </row>
    <row r="73" spans="1:13" ht="44.25" customHeight="1">
      <c r="A73" s="492" t="s">
        <v>116</v>
      </c>
      <c r="B73" s="492"/>
      <c r="C73" s="492"/>
      <c r="D73" s="492"/>
      <c r="E73" s="459" t="s">
        <v>10</v>
      </c>
      <c r="F73" s="459"/>
      <c r="G73" s="502">
        <f>G67/G65</f>
        <v>0.6774193548387096</v>
      </c>
      <c r="H73" s="502"/>
      <c r="I73" s="76">
        <f>I67/I65</f>
        <v>0.6774193548387096</v>
      </c>
      <c r="J73" s="76">
        <f>J67/J65</f>
        <v>0.6774193548387096</v>
      </c>
      <c r="K73" s="76">
        <f>K67/K65</f>
        <v>0.6774193548387096</v>
      </c>
      <c r="L73" s="124"/>
      <c r="M73" s="128"/>
    </row>
    <row r="74" spans="1:13" ht="18.75" customHeight="1">
      <c r="A74" s="492" t="s">
        <v>72</v>
      </c>
      <c r="B74" s="492"/>
      <c r="C74" s="492"/>
      <c r="D74" s="492"/>
      <c r="E74" s="516" t="s">
        <v>10</v>
      </c>
      <c r="F74" s="516"/>
      <c r="G74" s="517"/>
      <c r="H74" s="517"/>
      <c r="I74" s="76"/>
      <c r="J74" s="76"/>
      <c r="K74" s="76"/>
      <c r="L74" s="124"/>
      <c r="M74" s="128"/>
    </row>
    <row r="75" spans="1:13" ht="18.75" customHeight="1">
      <c r="A75" s="492" t="s">
        <v>73</v>
      </c>
      <c r="B75" s="492"/>
      <c r="C75" s="492"/>
      <c r="D75" s="492"/>
      <c r="E75" s="516" t="s">
        <v>10</v>
      </c>
      <c r="F75" s="516"/>
      <c r="G75" s="517">
        <f>G67/G65</f>
        <v>0.6774193548387096</v>
      </c>
      <c r="H75" s="517"/>
      <c r="I75" s="166">
        <f>I67/I65</f>
        <v>0.6774193548387096</v>
      </c>
      <c r="J75" s="166">
        <f>J67/J65</f>
        <v>0.6774193548387096</v>
      </c>
      <c r="K75" s="168">
        <f>K67/K65</f>
        <v>0.6774193548387096</v>
      </c>
      <c r="L75" s="167"/>
      <c r="M75" s="128"/>
    </row>
    <row r="76" spans="1:13" ht="18.75" customHeight="1">
      <c r="A76" s="492" t="s">
        <v>74</v>
      </c>
      <c r="B76" s="492"/>
      <c r="C76" s="492"/>
      <c r="D76" s="492"/>
      <c r="E76" s="516" t="s">
        <v>10</v>
      </c>
      <c r="F76" s="516"/>
      <c r="G76" s="517">
        <f>G66/G65</f>
        <v>0.41935483870967744</v>
      </c>
      <c r="H76" s="517"/>
      <c r="I76" s="76">
        <f>I66/I65</f>
        <v>0.41935483870967744</v>
      </c>
      <c r="J76" s="76">
        <f>J66/J65</f>
        <v>0.41935483870967744</v>
      </c>
      <c r="K76" s="76">
        <f>K66/K65</f>
        <v>0.41935483870967744</v>
      </c>
      <c r="L76" s="124"/>
      <c r="M76" s="128"/>
    </row>
    <row r="77" spans="1:13" ht="38.25" customHeight="1">
      <c r="A77" s="492" t="s">
        <v>117</v>
      </c>
      <c r="B77" s="492"/>
      <c r="C77" s="492"/>
      <c r="D77" s="492"/>
      <c r="E77" s="459" t="s">
        <v>7</v>
      </c>
      <c r="F77" s="459"/>
      <c r="G77" s="493">
        <v>19147</v>
      </c>
      <c r="H77" s="493"/>
      <c r="I77" s="77">
        <f>G77</f>
        <v>19147</v>
      </c>
      <c r="J77" s="77">
        <f>I77</f>
        <v>19147</v>
      </c>
      <c r="K77" s="77">
        <f>J77</f>
        <v>19147</v>
      </c>
      <c r="L77" s="125"/>
      <c r="M77" s="128"/>
    </row>
    <row r="78" spans="1:13" ht="15.75">
      <c r="A78" s="516" t="s">
        <v>72</v>
      </c>
      <c r="B78" s="516"/>
      <c r="C78" s="516"/>
      <c r="D78" s="516"/>
      <c r="E78" s="459" t="s">
        <v>7</v>
      </c>
      <c r="F78" s="459"/>
      <c r="G78" s="459"/>
      <c r="H78" s="459"/>
      <c r="I78" s="75"/>
      <c r="J78" s="75"/>
      <c r="K78" s="75"/>
      <c r="L78" s="117"/>
      <c r="M78" s="128"/>
    </row>
    <row r="79" spans="1:13" ht="15.75" customHeight="1">
      <c r="A79" s="458" t="s">
        <v>65</v>
      </c>
      <c r="B79" s="458"/>
      <c r="C79" s="458"/>
      <c r="D79" s="458"/>
      <c r="E79" s="459" t="s">
        <v>7</v>
      </c>
      <c r="F79" s="459"/>
      <c r="G79" s="459">
        <v>50018</v>
      </c>
      <c r="H79" s="459"/>
      <c r="I79" s="75">
        <v>50018</v>
      </c>
      <c r="J79" s="75">
        <v>50018</v>
      </c>
      <c r="K79" s="75">
        <v>50018</v>
      </c>
      <c r="L79" s="117"/>
      <c r="M79" s="128"/>
    </row>
    <row r="80" spans="1:13" ht="15.75" customHeight="1">
      <c r="A80" s="458" t="s">
        <v>59</v>
      </c>
      <c r="B80" s="458"/>
      <c r="C80" s="458"/>
      <c r="D80" s="458"/>
      <c r="E80" s="459" t="s">
        <v>7</v>
      </c>
      <c r="F80" s="459"/>
      <c r="G80" s="459">
        <v>21402</v>
      </c>
      <c r="H80" s="459"/>
      <c r="I80" s="75">
        <v>21402</v>
      </c>
      <c r="J80" s="75">
        <v>21402</v>
      </c>
      <c r="K80" s="75">
        <v>21402</v>
      </c>
      <c r="L80" s="117"/>
      <c r="M80" s="128"/>
    </row>
    <row r="81" spans="1:13" ht="15.75" customHeight="1">
      <c r="A81" s="458" t="s">
        <v>66</v>
      </c>
      <c r="B81" s="458"/>
      <c r="C81" s="458"/>
      <c r="D81" s="458"/>
      <c r="E81" s="459" t="s">
        <v>7</v>
      </c>
      <c r="F81" s="459"/>
      <c r="G81" s="459">
        <v>16141</v>
      </c>
      <c r="H81" s="459"/>
      <c r="I81" s="75">
        <v>16141</v>
      </c>
      <c r="J81" s="75">
        <v>16141</v>
      </c>
      <c r="K81" s="75">
        <v>16141</v>
      </c>
      <c r="L81" s="117"/>
      <c r="M81" s="128"/>
    </row>
    <row r="82" spans="1:13" ht="49.5" customHeight="1">
      <c r="A82" s="492" t="s">
        <v>118</v>
      </c>
      <c r="B82" s="492"/>
      <c r="C82" s="492"/>
      <c r="D82" s="492"/>
      <c r="E82" s="459" t="s">
        <v>10</v>
      </c>
      <c r="F82" s="459"/>
      <c r="G82" s="502">
        <v>0.6</v>
      </c>
      <c r="H82" s="502"/>
      <c r="I82" s="76">
        <v>0.54</v>
      </c>
      <c r="J82" s="76">
        <v>0.54</v>
      </c>
      <c r="K82" s="76">
        <v>0.54</v>
      </c>
      <c r="L82" s="124"/>
      <c r="M82" s="128"/>
    </row>
    <row r="83" spans="1:13" ht="38.25" customHeight="1">
      <c r="A83" s="492" t="s">
        <v>119</v>
      </c>
      <c r="B83" s="492"/>
      <c r="C83" s="492"/>
      <c r="D83" s="492"/>
      <c r="E83" s="459" t="s">
        <v>11</v>
      </c>
      <c r="F83" s="459"/>
      <c r="G83" s="459">
        <v>3408.9</v>
      </c>
      <c r="H83" s="459"/>
      <c r="I83" s="75">
        <v>3408.9</v>
      </c>
      <c r="J83" s="75">
        <v>3408.9</v>
      </c>
      <c r="K83" s="75">
        <v>3408.9</v>
      </c>
      <c r="L83" s="117"/>
      <c r="M83" s="128"/>
    </row>
    <row r="84" spans="1:13" ht="39.75" customHeight="1">
      <c r="A84" s="492" t="s">
        <v>120</v>
      </c>
      <c r="B84" s="492"/>
      <c r="C84" s="492"/>
      <c r="D84" s="492"/>
      <c r="E84" s="459" t="s">
        <v>11</v>
      </c>
      <c r="F84" s="459"/>
      <c r="G84" s="459">
        <v>0</v>
      </c>
      <c r="H84" s="459"/>
      <c r="I84" s="75">
        <v>0</v>
      </c>
      <c r="J84" s="75">
        <v>0</v>
      </c>
      <c r="K84" s="75">
        <v>0</v>
      </c>
      <c r="L84" s="117"/>
      <c r="M84" s="128"/>
    </row>
    <row r="85" spans="1:13" ht="15.75" customHeight="1">
      <c r="A85" s="475" t="s">
        <v>300</v>
      </c>
      <c r="B85" s="475"/>
      <c r="C85" s="475"/>
      <c r="D85" s="475"/>
      <c r="E85" s="475"/>
      <c r="F85" s="475"/>
      <c r="G85" s="475"/>
      <c r="H85" s="475"/>
      <c r="I85" s="475"/>
      <c r="J85" s="475"/>
      <c r="K85" s="475"/>
      <c r="L85" s="475"/>
      <c r="M85" s="475"/>
    </row>
    <row r="86" spans="1:13" ht="57.75" customHeight="1">
      <c r="A86" s="503" t="s">
        <v>25</v>
      </c>
      <c r="B86" s="504"/>
      <c r="C86" s="496"/>
      <c r="D86" s="496" t="s">
        <v>17</v>
      </c>
      <c r="E86" s="496" t="s">
        <v>18</v>
      </c>
      <c r="F86" s="459" t="s">
        <v>19</v>
      </c>
      <c r="G86" s="459" t="s">
        <v>20</v>
      </c>
      <c r="H86" s="459" t="s">
        <v>21</v>
      </c>
      <c r="I86" s="459" t="s">
        <v>22</v>
      </c>
      <c r="J86" s="460" t="s">
        <v>301</v>
      </c>
      <c r="K86" s="493" t="s">
        <v>82</v>
      </c>
      <c r="L86" s="493"/>
      <c r="M86" s="493"/>
    </row>
    <row r="87" spans="1:13" ht="15.75">
      <c r="A87" s="505"/>
      <c r="B87" s="506"/>
      <c r="C87" s="497"/>
      <c r="D87" s="497"/>
      <c r="E87" s="497"/>
      <c r="F87" s="459"/>
      <c r="G87" s="459"/>
      <c r="H87" s="459"/>
      <c r="I87" s="459"/>
      <c r="J87" s="461"/>
      <c r="K87" s="115">
        <v>2015</v>
      </c>
      <c r="L87" s="115">
        <v>2016</v>
      </c>
      <c r="M87" s="115">
        <v>2017</v>
      </c>
    </row>
    <row r="88" spans="1:13" ht="15.75">
      <c r="A88" s="514" t="s">
        <v>26</v>
      </c>
      <c r="B88" s="515"/>
      <c r="C88" s="137"/>
      <c r="D88" s="137"/>
      <c r="E88" s="137"/>
      <c r="F88" s="137"/>
      <c r="G88" s="137"/>
      <c r="H88" s="137"/>
      <c r="I88" s="137"/>
      <c r="J88" s="162">
        <f>J91+J92+J93</f>
        <v>1507287.1600000001</v>
      </c>
      <c r="K88" s="138">
        <f>K91+K92+K93</f>
        <v>0</v>
      </c>
      <c r="L88" s="138">
        <f>L91+L92+L93</f>
        <v>0</v>
      </c>
      <c r="M88" s="138">
        <f>M91+M92+M93</f>
        <v>0</v>
      </c>
    </row>
    <row r="89" spans="1:13" ht="15.75">
      <c r="A89" s="514" t="s">
        <v>24</v>
      </c>
      <c r="B89" s="515"/>
      <c r="C89" s="139"/>
      <c r="D89" s="139"/>
      <c r="E89" s="139"/>
      <c r="F89" s="139"/>
      <c r="G89" s="139"/>
      <c r="H89" s="139"/>
      <c r="I89" s="139"/>
      <c r="J89" s="140"/>
      <c r="K89" s="140">
        <v>0</v>
      </c>
      <c r="L89" s="140">
        <v>0</v>
      </c>
      <c r="M89" s="140">
        <v>0</v>
      </c>
    </row>
    <row r="90" spans="1:13" ht="15.75">
      <c r="A90" s="500" t="s">
        <v>136</v>
      </c>
      <c r="B90" s="501"/>
      <c r="C90" s="139"/>
      <c r="D90" s="139"/>
      <c r="E90" s="139"/>
      <c r="F90" s="139"/>
      <c r="G90" s="139"/>
      <c r="H90" s="139"/>
      <c r="I90" s="139"/>
      <c r="J90" s="140"/>
      <c r="K90" s="140">
        <v>0</v>
      </c>
      <c r="L90" s="140">
        <v>0</v>
      </c>
      <c r="M90" s="140">
        <v>0</v>
      </c>
    </row>
    <row r="91" spans="1:13" ht="15.75">
      <c r="A91" s="500" t="s">
        <v>86</v>
      </c>
      <c r="B91" s="501"/>
      <c r="C91" s="139"/>
      <c r="D91" s="139"/>
      <c r="E91" s="139"/>
      <c r="F91" s="139"/>
      <c r="G91" s="139"/>
      <c r="H91" s="139"/>
      <c r="I91" s="139"/>
      <c r="J91" s="140"/>
      <c r="K91" s="140">
        <v>0</v>
      </c>
      <c r="L91" s="140">
        <v>0</v>
      </c>
      <c r="M91" s="140">
        <v>0</v>
      </c>
    </row>
    <row r="92" spans="1:13" ht="15.75">
      <c r="A92" s="500" t="s">
        <v>137</v>
      </c>
      <c r="B92" s="501"/>
      <c r="C92" s="139"/>
      <c r="D92" s="139"/>
      <c r="E92" s="139"/>
      <c r="F92" s="139"/>
      <c r="G92" s="139"/>
      <c r="H92" s="139"/>
      <c r="I92" s="139"/>
      <c r="J92" s="140">
        <v>387168.64</v>
      </c>
      <c r="K92" s="140">
        <v>0</v>
      </c>
      <c r="L92" s="140">
        <v>0</v>
      </c>
      <c r="M92" s="140">
        <v>0</v>
      </c>
    </row>
    <row r="93" spans="1:13" ht="15.75">
      <c r="A93" s="519" t="s">
        <v>183</v>
      </c>
      <c r="B93" s="501"/>
      <c r="C93" s="139"/>
      <c r="D93" s="139"/>
      <c r="E93" s="139"/>
      <c r="F93" s="139"/>
      <c r="G93" s="139"/>
      <c r="H93" s="139"/>
      <c r="I93" s="139"/>
      <c r="J93" s="163">
        <v>1120118.52</v>
      </c>
      <c r="K93" s="140">
        <v>0</v>
      </c>
      <c r="L93" s="140">
        <v>0</v>
      </c>
      <c r="M93" s="140">
        <v>0</v>
      </c>
    </row>
    <row r="94" spans="1:13" ht="15.75" customHeight="1">
      <c r="A94" s="507" t="s">
        <v>27</v>
      </c>
      <c r="B94" s="508"/>
      <c r="C94" s="141"/>
      <c r="D94" s="141"/>
      <c r="E94" s="141"/>
      <c r="F94" s="141"/>
      <c r="G94" s="141"/>
      <c r="H94" s="141"/>
      <c r="I94" s="141"/>
      <c r="J94" s="142">
        <f>J96+J100+J117+J118</f>
        <v>0</v>
      </c>
      <c r="K94" s="142">
        <f>K96+K100+K118</f>
        <v>144571381.87</v>
      </c>
      <c r="L94" s="142">
        <f>L96+L100+L118</f>
        <v>19903609.99924</v>
      </c>
      <c r="M94" s="142">
        <f>M96+M100+M118</f>
        <v>21205709.995</v>
      </c>
    </row>
    <row r="95" spans="1:13" ht="15.75" customHeight="1">
      <c r="A95" s="483" t="s">
        <v>28</v>
      </c>
      <c r="B95" s="484"/>
      <c r="C95" s="139"/>
      <c r="D95" s="139"/>
      <c r="E95" s="139"/>
      <c r="F95" s="139"/>
      <c r="G95" s="139"/>
      <c r="H95" s="139"/>
      <c r="I95" s="139"/>
      <c r="J95" s="139"/>
      <c r="K95" s="140"/>
      <c r="L95" s="140"/>
      <c r="M95" s="140"/>
    </row>
    <row r="96" spans="1:13" s="134" customFormat="1" ht="35.25" customHeight="1">
      <c r="A96" s="485" t="s">
        <v>184</v>
      </c>
      <c r="B96" s="486"/>
      <c r="C96" s="487"/>
      <c r="D96" s="488"/>
      <c r="E96" s="488"/>
      <c r="F96" s="488"/>
      <c r="G96" s="488"/>
      <c r="H96" s="489"/>
      <c r="I96" s="143"/>
      <c r="J96" s="143"/>
      <c r="K96" s="138">
        <f>'приложение 1'!M15+'приложение 1'!M26</f>
        <v>12464920.350000001</v>
      </c>
      <c r="L96" s="138">
        <f>'приложение 1'!Q15+'приложение 1'!Q26</f>
        <v>13040099.99924</v>
      </c>
      <c r="M96" s="138">
        <f>'приложение 1'!R15+'приложение 1'!R26</f>
        <v>14342199.995000001</v>
      </c>
    </row>
    <row r="97" spans="1:13" ht="15.75" customHeight="1">
      <c r="A97" s="512" t="s">
        <v>72</v>
      </c>
      <c r="B97" s="513"/>
      <c r="C97" s="476"/>
      <c r="D97" s="477"/>
      <c r="E97" s="477"/>
      <c r="F97" s="477"/>
      <c r="G97" s="477"/>
      <c r="H97" s="478"/>
      <c r="I97" s="144"/>
      <c r="J97" s="144"/>
      <c r="K97" s="140"/>
      <c r="L97" s="140"/>
      <c r="M97" s="140"/>
    </row>
    <row r="98" spans="1:13" ht="68.25" customHeight="1" hidden="1">
      <c r="A98" s="494" t="s">
        <v>132</v>
      </c>
      <c r="B98" s="495"/>
      <c r="C98" s="476"/>
      <c r="D98" s="477"/>
      <c r="E98" s="477"/>
      <c r="F98" s="477"/>
      <c r="G98" s="477"/>
      <c r="H98" s="478"/>
      <c r="I98" s="144"/>
      <c r="J98" s="144"/>
      <c r="K98" s="140"/>
      <c r="L98" s="140"/>
      <c r="M98" s="140"/>
    </row>
    <row r="99" spans="1:13" ht="94.5" customHeight="1">
      <c r="A99" s="479" t="s">
        <v>297</v>
      </c>
      <c r="B99" s="480"/>
      <c r="C99" s="476"/>
      <c r="D99" s="477"/>
      <c r="E99" s="477"/>
      <c r="F99" s="477"/>
      <c r="G99" s="477"/>
      <c r="H99" s="478"/>
      <c r="I99" s="144"/>
      <c r="J99" s="144"/>
      <c r="K99" s="140">
        <f>'приложение 1'!M15</f>
        <v>7995300</v>
      </c>
      <c r="L99" s="140">
        <f>'приложение 1'!Q15</f>
        <v>7993799.999999999</v>
      </c>
      <c r="M99" s="140">
        <f>'приложение 1'!R15</f>
        <v>8378700.000000001</v>
      </c>
    </row>
    <row r="100" spans="1:13" s="134" customFormat="1" ht="15.75">
      <c r="A100" s="485" t="s">
        <v>106</v>
      </c>
      <c r="B100" s="486"/>
      <c r="C100" s="487"/>
      <c r="D100" s="488"/>
      <c r="E100" s="488"/>
      <c r="F100" s="488"/>
      <c r="G100" s="488"/>
      <c r="H100" s="489"/>
      <c r="I100" s="143"/>
      <c r="J100" s="143"/>
      <c r="K100" s="138">
        <f>SUM(K108:K116)</f>
        <v>121788472.44</v>
      </c>
      <c r="L100" s="138">
        <f>SUM(L108:L116)</f>
        <v>130700</v>
      </c>
      <c r="M100" s="138">
        <f>SUM(M108:M116)</f>
        <v>130700</v>
      </c>
    </row>
    <row r="101" spans="1:14" ht="14.25" customHeight="1">
      <c r="A101" s="532" t="s">
        <v>72</v>
      </c>
      <c r="B101" s="533"/>
      <c r="C101" s="476"/>
      <c r="D101" s="477"/>
      <c r="E101" s="477"/>
      <c r="F101" s="477"/>
      <c r="G101" s="477"/>
      <c r="H101" s="478"/>
      <c r="I101" s="144"/>
      <c r="J101" s="144"/>
      <c r="K101" s="140"/>
      <c r="L101" s="140"/>
      <c r="M101" s="140"/>
      <c r="N101" s="169"/>
    </row>
    <row r="102" spans="1:13" ht="15.75" hidden="1">
      <c r="A102" s="494" t="s">
        <v>132</v>
      </c>
      <c r="B102" s="495"/>
      <c r="C102" s="476"/>
      <c r="D102" s="477"/>
      <c r="E102" s="477"/>
      <c r="F102" s="477"/>
      <c r="G102" s="477"/>
      <c r="H102" s="478"/>
      <c r="I102" s="144"/>
      <c r="J102" s="144"/>
      <c r="K102" s="140"/>
      <c r="L102" s="140"/>
      <c r="M102" s="140"/>
    </row>
    <row r="103" spans="1:13" ht="15.75" hidden="1">
      <c r="A103" s="509" t="s">
        <v>125</v>
      </c>
      <c r="B103" s="509"/>
      <c r="C103" s="476"/>
      <c r="D103" s="477"/>
      <c r="E103" s="477"/>
      <c r="F103" s="477"/>
      <c r="G103" s="477"/>
      <c r="H103" s="478"/>
      <c r="I103" s="144"/>
      <c r="J103" s="144"/>
      <c r="K103" s="140"/>
      <c r="L103" s="140"/>
      <c r="M103" s="140"/>
    </row>
    <row r="104" spans="1:13" ht="15.75" hidden="1">
      <c r="A104" s="509" t="s">
        <v>126</v>
      </c>
      <c r="B104" s="509"/>
      <c r="C104" s="476"/>
      <c r="D104" s="477"/>
      <c r="E104" s="477"/>
      <c r="F104" s="477"/>
      <c r="G104" s="477"/>
      <c r="H104" s="478"/>
      <c r="I104" s="144"/>
      <c r="J104" s="144"/>
      <c r="K104" s="140"/>
      <c r="L104" s="140"/>
      <c r="M104" s="140"/>
    </row>
    <row r="105" spans="1:13" ht="15.75" hidden="1">
      <c r="A105" s="481" t="s">
        <v>127</v>
      </c>
      <c r="B105" s="482"/>
      <c r="C105" s="498"/>
      <c r="D105" s="498"/>
      <c r="E105" s="498"/>
      <c r="F105" s="498"/>
      <c r="G105" s="498"/>
      <c r="H105" s="498"/>
      <c r="I105" s="144"/>
      <c r="J105" s="144"/>
      <c r="K105" s="140"/>
      <c r="L105" s="140"/>
      <c r="M105" s="140"/>
    </row>
    <row r="106" spans="1:13" ht="15.75" hidden="1">
      <c r="A106" s="509" t="s">
        <v>128</v>
      </c>
      <c r="B106" s="509"/>
      <c r="C106" s="498"/>
      <c r="D106" s="498"/>
      <c r="E106" s="498"/>
      <c r="F106" s="498"/>
      <c r="G106" s="498"/>
      <c r="H106" s="498"/>
      <c r="I106" s="144"/>
      <c r="J106" s="144"/>
      <c r="K106" s="140"/>
      <c r="L106" s="140"/>
      <c r="M106" s="140"/>
    </row>
    <row r="107" spans="1:13" ht="15.75" hidden="1">
      <c r="A107" s="509" t="s">
        <v>129</v>
      </c>
      <c r="B107" s="509"/>
      <c r="C107" s="498"/>
      <c r="D107" s="498"/>
      <c r="E107" s="498"/>
      <c r="F107" s="498"/>
      <c r="G107" s="498"/>
      <c r="H107" s="498"/>
      <c r="I107" s="144"/>
      <c r="J107" s="144"/>
      <c r="K107" s="140"/>
      <c r="L107" s="140"/>
      <c r="M107" s="140"/>
    </row>
    <row r="108" spans="1:13" ht="40.5" customHeight="1">
      <c r="A108" s="510" t="s">
        <v>321</v>
      </c>
      <c r="B108" s="511"/>
      <c r="C108" s="498"/>
      <c r="D108" s="498"/>
      <c r="E108" s="498"/>
      <c r="F108" s="498"/>
      <c r="G108" s="498"/>
      <c r="H108" s="498"/>
      <c r="I108" s="144"/>
      <c r="J108" s="144"/>
      <c r="K108" s="140">
        <f>'приложение 1'!M52</f>
        <v>94314876</v>
      </c>
      <c r="L108" s="140">
        <v>0</v>
      </c>
      <c r="M108" s="140">
        <v>0</v>
      </c>
    </row>
    <row r="109" spans="1:13" ht="30" customHeight="1">
      <c r="A109" s="510" t="s">
        <v>324</v>
      </c>
      <c r="B109" s="511"/>
      <c r="C109" s="476"/>
      <c r="D109" s="477"/>
      <c r="E109" s="477"/>
      <c r="F109" s="477"/>
      <c r="G109" s="477"/>
      <c r="H109" s="478"/>
      <c r="I109" s="144"/>
      <c r="J109" s="144"/>
      <c r="K109" s="140">
        <f>'приложение 1'!M23+'приложение 1'!M58</f>
        <v>10936422.3</v>
      </c>
      <c r="L109" s="140">
        <v>0</v>
      </c>
      <c r="M109" s="140">
        <v>0</v>
      </c>
    </row>
    <row r="110" spans="1:14" ht="30" customHeight="1">
      <c r="A110" s="510" t="s">
        <v>337</v>
      </c>
      <c r="B110" s="511"/>
      <c r="C110" s="536"/>
      <c r="D110" s="537"/>
      <c r="E110" s="537"/>
      <c r="F110" s="537"/>
      <c r="G110" s="537"/>
      <c r="H110" s="538"/>
      <c r="I110" s="144"/>
      <c r="J110" s="144"/>
      <c r="K110" s="140">
        <f>'приложение 1'!M56</f>
        <v>495116.77</v>
      </c>
      <c r="L110" s="140">
        <v>0</v>
      </c>
      <c r="M110" s="140">
        <v>0</v>
      </c>
      <c r="N110" s="169"/>
    </row>
    <row r="111" spans="1:13" ht="19.5" customHeight="1">
      <c r="A111" s="510" t="s">
        <v>336</v>
      </c>
      <c r="B111" s="511"/>
      <c r="C111" s="476"/>
      <c r="D111" s="477"/>
      <c r="E111" s="477"/>
      <c r="F111" s="477"/>
      <c r="G111" s="477"/>
      <c r="H111" s="478"/>
      <c r="I111" s="144"/>
      <c r="J111" s="144"/>
      <c r="K111" s="140">
        <f>'приложение 1'!M22+'приложение 1'!M61</f>
        <v>11674901.969999999</v>
      </c>
      <c r="L111" s="140">
        <v>0</v>
      </c>
      <c r="M111" s="140">
        <v>0</v>
      </c>
    </row>
    <row r="112" spans="1:14" ht="31.5" customHeight="1">
      <c r="A112" s="510" t="s">
        <v>368</v>
      </c>
      <c r="B112" s="511"/>
      <c r="C112" s="536"/>
      <c r="D112" s="537"/>
      <c r="E112" s="537"/>
      <c r="F112" s="537"/>
      <c r="G112" s="537"/>
      <c r="H112" s="538"/>
      <c r="I112" s="144"/>
      <c r="J112" s="144"/>
      <c r="K112" s="140">
        <f>'приложение 1'!M54</f>
        <v>85500</v>
      </c>
      <c r="L112" s="140">
        <v>0</v>
      </c>
      <c r="M112" s="140">
        <v>0</v>
      </c>
      <c r="N112" s="169"/>
    </row>
    <row r="113" spans="1:14" ht="15.75" customHeight="1">
      <c r="A113" s="510" t="s">
        <v>346</v>
      </c>
      <c r="B113" s="511"/>
      <c r="C113" s="476"/>
      <c r="D113" s="477"/>
      <c r="E113" s="477"/>
      <c r="F113" s="477"/>
      <c r="G113" s="477"/>
      <c r="H113" s="478"/>
      <c r="I113" s="144"/>
      <c r="J113" s="144"/>
      <c r="K113" s="140">
        <f>'приложение 1'!M55</f>
        <v>1483756</v>
      </c>
      <c r="L113" s="140">
        <v>0</v>
      </c>
      <c r="M113" s="140">
        <v>0</v>
      </c>
      <c r="N113" s="169"/>
    </row>
    <row r="114" spans="1:14" ht="24.75" customHeight="1">
      <c r="A114" s="510" t="s">
        <v>351</v>
      </c>
      <c r="B114" s="511"/>
      <c r="C114" s="536"/>
      <c r="D114" s="537"/>
      <c r="E114" s="537"/>
      <c r="F114" s="537"/>
      <c r="G114" s="537"/>
      <c r="H114" s="538"/>
      <c r="I114" s="144"/>
      <c r="J114" s="144"/>
      <c r="K114" s="140">
        <f>'приложение 1'!M57</f>
        <v>250000</v>
      </c>
      <c r="L114" s="140">
        <v>0</v>
      </c>
      <c r="M114" s="140">
        <v>0</v>
      </c>
      <c r="N114" s="169"/>
    </row>
    <row r="115" spans="1:14" ht="24.75" customHeight="1">
      <c r="A115" s="510" t="s">
        <v>367</v>
      </c>
      <c r="B115" s="511"/>
      <c r="C115" s="375"/>
      <c r="D115" s="376"/>
      <c r="E115" s="376"/>
      <c r="F115" s="376"/>
      <c r="G115" s="376"/>
      <c r="H115" s="377"/>
      <c r="I115" s="144"/>
      <c r="J115" s="144"/>
      <c r="K115" s="140">
        <f>'приложение 1'!M59</f>
        <v>2423319.7</v>
      </c>
      <c r="L115" s="140"/>
      <c r="M115" s="140"/>
      <c r="N115" s="169"/>
    </row>
    <row r="116" spans="1:14" ht="24.75" customHeight="1">
      <c r="A116" s="510" t="s">
        <v>369</v>
      </c>
      <c r="B116" s="511"/>
      <c r="C116" s="536"/>
      <c r="D116" s="537"/>
      <c r="E116" s="537"/>
      <c r="F116" s="537"/>
      <c r="G116" s="537"/>
      <c r="H116" s="538"/>
      <c r="I116" s="144"/>
      <c r="J116" s="144"/>
      <c r="K116" s="140">
        <f>'приложение 1'!M60</f>
        <v>124579.7</v>
      </c>
      <c r="L116" s="140">
        <v>130700</v>
      </c>
      <c r="M116" s="140">
        <v>130700</v>
      </c>
      <c r="N116" s="169"/>
    </row>
    <row r="117" spans="1:13" ht="15.75">
      <c r="A117" s="485" t="s">
        <v>107</v>
      </c>
      <c r="B117" s="486"/>
      <c r="C117" s="487"/>
      <c r="D117" s="488"/>
      <c r="E117" s="488"/>
      <c r="F117" s="488"/>
      <c r="G117" s="488"/>
      <c r="H117" s="489"/>
      <c r="I117" s="144"/>
      <c r="J117" s="144"/>
      <c r="K117" s="140"/>
      <c r="L117" s="140"/>
      <c r="M117" s="140"/>
    </row>
    <row r="118" spans="1:13" s="134" customFormat="1" ht="15.75">
      <c r="A118" s="534" t="s">
        <v>133</v>
      </c>
      <c r="B118" s="535"/>
      <c r="C118" s="487"/>
      <c r="D118" s="488"/>
      <c r="E118" s="488"/>
      <c r="F118" s="488"/>
      <c r="G118" s="488"/>
      <c r="H118" s="489"/>
      <c r="I118" s="143"/>
      <c r="J118" s="143"/>
      <c r="K118" s="138">
        <f>K119+K120</f>
        <v>10317989.08</v>
      </c>
      <c r="L118" s="138">
        <f>L119</f>
        <v>6732810</v>
      </c>
      <c r="M118" s="138">
        <f>M119</f>
        <v>6732810</v>
      </c>
    </row>
    <row r="119" spans="1:13" ht="58.5" customHeight="1">
      <c r="A119" s="479" t="s">
        <v>134</v>
      </c>
      <c r="B119" s="480"/>
      <c r="C119" s="476" t="s">
        <v>138</v>
      </c>
      <c r="D119" s="477"/>
      <c r="E119" s="477"/>
      <c r="F119" s="477"/>
      <c r="G119" s="477"/>
      <c r="H119" s="478"/>
      <c r="I119" s="144"/>
      <c r="J119" s="144"/>
      <c r="K119" s="140">
        <v>4341264.33</v>
      </c>
      <c r="L119" s="140">
        <f>'приложение 1'!Q62</f>
        <v>6732810</v>
      </c>
      <c r="M119" s="140">
        <f>'приложение 1'!R62</f>
        <v>6732810</v>
      </c>
    </row>
    <row r="120" spans="1:13" ht="26.25" customHeight="1">
      <c r="A120" s="494" t="s">
        <v>29</v>
      </c>
      <c r="B120" s="495"/>
      <c r="C120" s="476" t="s">
        <v>139</v>
      </c>
      <c r="D120" s="477"/>
      <c r="E120" s="477"/>
      <c r="F120" s="477"/>
      <c r="G120" s="477"/>
      <c r="H120" s="478"/>
      <c r="I120" s="144"/>
      <c r="J120" s="144"/>
      <c r="K120" s="140">
        <v>5976724.75</v>
      </c>
      <c r="L120" s="140">
        <v>0</v>
      </c>
      <c r="M120" s="140">
        <v>0</v>
      </c>
    </row>
    <row r="121" spans="1:13" ht="33.75" customHeight="1">
      <c r="A121" s="494" t="s">
        <v>135</v>
      </c>
      <c r="B121" s="495"/>
      <c r="C121" s="476" t="s">
        <v>140</v>
      </c>
      <c r="D121" s="477"/>
      <c r="E121" s="477"/>
      <c r="F121" s="477"/>
      <c r="G121" s="477"/>
      <c r="H121" s="478"/>
      <c r="I121" s="144"/>
      <c r="J121" s="144"/>
      <c r="K121" s="140">
        <v>0</v>
      </c>
      <c r="L121" s="140">
        <v>0</v>
      </c>
      <c r="M121" s="140">
        <v>0</v>
      </c>
    </row>
    <row r="122" spans="1:13" s="134" customFormat="1" ht="15.75" customHeight="1">
      <c r="A122" s="507" t="s">
        <v>30</v>
      </c>
      <c r="B122" s="508"/>
      <c r="C122" s="145"/>
      <c r="D122" s="145"/>
      <c r="E122" s="145"/>
      <c r="F122" s="145"/>
      <c r="G122" s="145"/>
      <c r="H122" s="145"/>
      <c r="I122" s="145"/>
      <c r="J122" s="201">
        <f>SUM(J123:J133)</f>
        <v>1507287.1600000001</v>
      </c>
      <c r="K122" s="201">
        <f>SUM(K123:K133)</f>
        <v>144571381.87</v>
      </c>
      <c r="L122" s="201">
        <f>SUM(L123:L133)</f>
        <v>19903609.99924</v>
      </c>
      <c r="M122" s="201">
        <f>SUM(M123:M133)</f>
        <v>21205709.995</v>
      </c>
    </row>
    <row r="123" spans="1:13" ht="14.25" customHeight="1">
      <c r="A123" s="490" t="s">
        <v>36</v>
      </c>
      <c r="B123" s="491"/>
      <c r="C123" s="78"/>
      <c r="D123" s="78" t="s">
        <v>35</v>
      </c>
      <c r="E123" s="78" t="s">
        <v>33</v>
      </c>
      <c r="F123" s="78" t="s">
        <v>34</v>
      </c>
      <c r="G123" s="78"/>
      <c r="H123" s="78"/>
      <c r="I123" s="78" t="s">
        <v>153</v>
      </c>
      <c r="J123" s="163">
        <f>'приложение 1'!L63</f>
        <v>1120118.52</v>
      </c>
      <c r="K123" s="163">
        <f>'приложение 1'!M16+'приложение 1'!M27+'приложение 1'!M63</f>
        <v>13357180.71</v>
      </c>
      <c r="L123" s="163">
        <f>'приложение 1'!Q16+'приложение 1'!Q27+'приложение 1'!Q63</f>
        <v>10921632.64</v>
      </c>
      <c r="M123" s="163">
        <f>'приложение 1'!R16+'приложение 1'!R27+'приложение 1'!R63</f>
        <v>11231694.075000001</v>
      </c>
    </row>
    <row r="124" spans="1:13" ht="15.75" hidden="1">
      <c r="A124" s="490" t="s">
        <v>75</v>
      </c>
      <c r="B124" s="491"/>
      <c r="C124" s="78"/>
      <c r="D124" s="78" t="s">
        <v>35</v>
      </c>
      <c r="E124" s="78" t="s">
        <v>33</v>
      </c>
      <c r="F124" s="78" t="s">
        <v>34</v>
      </c>
      <c r="G124" s="78"/>
      <c r="H124" s="78"/>
      <c r="I124" s="78" t="s">
        <v>160</v>
      </c>
      <c r="J124" s="163">
        <v>0</v>
      </c>
      <c r="K124" s="163">
        <v>0</v>
      </c>
      <c r="L124" s="163">
        <v>0</v>
      </c>
      <c r="M124" s="163">
        <v>0</v>
      </c>
    </row>
    <row r="125" spans="1:13" ht="15.75">
      <c r="A125" s="490" t="s">
        <v>76</v>
      </c>
      <c r="B125" s="491"/>
      <c r="C125" s="78"/>
      <c r="D125" s="78" t="s">
        <v>35</v>
      </c>
      <c r="E125" s="78" t="s">
        <v>33</v>
      </c>
      <c r="F125" s="78" t="s">
        <v>34</v>
      </c>
      <c r="G125" s="78"/>
      <c r="H125" s="78"/>
      <c r="I125" s="78" t="s">
        <v>155</v>
      </c>
      <c r="J125" s="163">
        <f>'приложение 1'!L64</f>
        <v>0</v>
      </c>
      <c r="K125" s="163">
        <f>'приложение 1'!M18+'приложение 1'!M28+'приложение 1'!M64</f>
        <v>4351565.49</v>
      </c>
      <c r="L125" s="163">
        <f>'приложение 1'!Q18+'приложение 1'!Q28+'приложение 1'!Q64</f>
        <v>3298121.65924</v>
      </c>
      <c r="M125" s="163">
        <f>'приложение 1'!R18+'приложение 1'!R28+'приложение 1'!R64</f>
        <v>3391760.21</v>
      </c>
    </row>
    <row r="126" spans="1:13" ht="15.75">
      <c r="A126" s="490" t="s">
        <v>38</v>
      </c>
      <c r="B126" s="491"/>
      <c r="C126" s="78"/>
      <c r="D126" s="78" t="s">
        <v>35</v>
      </c>
      <c r="E126" s="78" t="s">
        <v>33</v>
      </c>
      <c r="F126" s="78" t="s">
        <v>34</v>
      </c>
      <c r="G126" s="78"/>
      <c r="H126" s="78"/>
      <c r="I126" s="78" t="s">
        <v>161</v>
      </c>
      <c r="J126" s="163">
        <v>0</v>
      </c>
      <c r="K126" s="163">
        <f>'приложение 1'!M19+'приложение 1'!M29+'приложение 1'!M65</f>
        <v>54038.91</v>
      </c>
      <c r="L126" s="163">
        <f>'приложение 1'!Q19+'приложение 1'!Q29+'приложение 1'!Q65</f>
        <v>121850.44</v>
      </c>
      <c r="M126" s="163">
        <f>'приложение 1'!R19+'приложение 1'!R29+'приложение 1'!R65</f>
        <v>121850.44</v>
      </c>
    </row>
    <row r="127" spans="1:13" ht="15.75" customHeight="1">
      <c r="A127" s="490" t="s">
        <v>39</v>
      </c>
      <c r="B127" s="491"/>
      <c r="C127" s="78"/>
      <c r="D127" s="78" t="s">
        <v>35</v>
      </c>
      <c r="E127" s="78" t="s">
        <v>33</v>
      </c>
      <c r="F127" s="78" t="s">
        <v>34</v>
      </c>
      <c r="G127" s="78"/>
      <c r="H127" s="78"/>
      <c r="I127" s="78" t="s">
        <v>162</v>
      </c>
      <c r="J127" s="163">
        <f>'приложение 1'!L66</f>
        <v>0</v>
      </c>
      <c r="K127" s="163">
        <f>'приложение 1'!M66</f>
        <v>140000</v>
      </c>
      <c r="L127" s="163">
        <f>'приложение 1'!Q66</f>
        <v>50000</v>
      </c>
      <c r="M127" s="163">
        <f>'приложение 1'!R66</f>
        <v>50000</v>
      </c>
    </row>
    <row r="128" spans="1:13" ht="15.75" customHeight="1">
      <c r="A128" s="490" t="s">
        <v>40</v>
      </c>
      <c r="B128" s="491"/>
      <c r="C128" s="78"/>
      <c r="D128" s="78" t="s">
        <v>35</v>
      </c>
      <c r="E128" s="78" t="s">
        <v>33</v>
      </c>
      <c r="F128" s="78" t="s">
        <v>34</v>
      </c>
      <c r="G128" s="78"/>
      <c r="H128" s="78"/>
      <c r="I128" s="78" t="s">
        <v>163</v>
      </c>
      <c r="J128" s="163">
        <v>0</v>
      </c>
      <c r="K128" s="163">
        <f>'приложение 1'!M30</f>
        <v>1151620.35</v>
      </c>
      <c r="L128" s="163">
        <f>'приложение 1'!Q30</f>
        <v>1168400</v>
      </c>
      <c r="M128" s="163">
        <f>'приложение 1'!R30</f>
        <v>1168400</v>
      </c>
    </row>
    <row r="129" spans="1:13" ht="15.75">
      <c r="A129" s="490" t="s">
        <v>42</v>
      </c>
      <c r="B129" s="491"/>
      <c r="C129" s="78"/>
      <c r="D129" s="28" t="s">
        <v>35</v>
      </c>
      <c r="E129" s="28" t="s">
        <v>33</v>
      </c>
      <c r="F129" s="28" t="s">
        <v>34</v>
      </c>
      <c r="G129" s="28"/>
      <c r="H129" s="28"/>
      <c r="I129" s="28" t="s">
        <v>157</v>
      </c>
      <c r="J129" s="202">
        <v>0</v>
      </c>
      <c r="K129" s="163">
        <f>'приложение 1'!M35+'приложение 1'!M52+'приложение 1'!M67</f>
        <v>94664842.58</v>
      </c>
      <c r="L129" s="163">
        <f>'приложение 1'!Q35+'приложение 1'!Q52+'приложение 1'!Q67</f>
        <v>438222.32</v>
      </c>
      <c r="M129" s="163">
        <f>'приложение 1'!R35+'приложение 1'!R52+'приложение 1'!R67</f>
        <v>588222.3200000001</v>
      </c>
    </row>
    <row r="130" spans="1:13" ht="15.75" customHeight="1">
      <c r="A130" s="490" t="s">
        <v>43</v>
      </c>
      <c r="B130" s="491"/>
      <c r="C130" s="78"/>
      <c r="D130" s="28" t="s">
        <v>35</v>
      </c>
      <c r="E130" s="28" t="s">
        <v>33</v>
      </c>
      <c r="F130" s="28" t="s">
        <v>34</v>
      </c>
      <c r="G130" s="28"/>
      <c r="H130" s="28"/>
      <c r="I130" s="28" t="s">
        <v>165</v>
      </c>
      <c r="J130" s="202">
        <f>'приложение 1'!L68</f>
        <v>0</v>
      </c>
      <c r="K130" s="163">
        <f>'приложение 1'!M20+'приложение 1'!M39+'приложение 1'!M53+'приложение 1'!M68</f>
        <v>3255757</v>
      </c>
      <c r="L130" s="163">
        <f>'приложение 1'!Q20+'приложение 1'!Q39+'приложение 1'!Q53+'приложение 1'!Q68</f>
        <v>525764.5</v>
      </c>
      <c r="M130" s="163">
        <f>'приложение 1'!R20+'приложение 1'!R39+'приложение 1'!R53+'приложение 1'!R68</f>
        <v>625764.51</v>
      </c>
    </row>
    <row r="131" spans="1:13" ht="16.5" customHeight="1">
      <c r="A131" s="490" t="s">
        <v>44</v>
      </c>
      <c r="B131" s="491"/>
      <c r="C131" s="78"/>
      <c r="D131" s="28" t="s">
        <v>35</v>
      </c>
      <c r="E131" s="28" t="s">
        <v>33</v>
      </c>
      <c r="F131" s="28" t="s">
        <v>34</v>
      </c>
      <c r="G131" s="28"/>
      <c r="H131" s="28"/>
      <c r="I131" s="28" t="s">
        <v>170</v>
      </c>
      <c r="J131" s="202">
        <f>'приложение 1'!L44</f>
        <v>387168.64</v>
      </c>
      <c r="K131" s="163">
        <f>'приложение 1'!M44+'приложение 1'!M69</f>
        <v>2083313.37</v>
      </c>
      <c r="L131" s="163">
        <f>'приложение 1'!Q44+'приложение 1'!Q69</f>
        <v>2639000</v>
      </c>
      <c r="M131" s="163">
        <f>'приложение 1'!R44+'приложение 1'!R69</f>
        <v>3121100</v>
      </c>
    </row>
    <row r="132" spans="1:13" ht="15.75">
      <c r="A132" s="490" t="s">
        <v>45</v>
      </c>
      <c r="B132" s="491"/>
      <c r="C132" s="78"/>
      <c r="D132" s="28" t="s">
        <v>35</v>
      </c>
      <c r="E132" s="28" t="s">
        <v>33</v>
      </c>
      <c r="F132" s="28" t="s">
        <v>34</v>
      </c>
      <c r="G132" s="28"/>
      <c r="H132" s="28"/>
      <c r="I132" s="28" t="s">
        <v>171</v>
      </c>
      <c r="J132" s="202">
        <f>'приложение 1'!L70</f>
        <v>0</v>
      </c>
      <c r="K132" s="163">
        <f>'приложение 1'!M21+'приложение 1'!M22+'приложение 1'!M23+'приложение 1'!M58+'приложение 1'!M61+'приложение 1'!M70</f>
        <v>22660124.27</v>
      </c>
      <c r="L132" s="163">
        <f>'приложение 1'!Q21+'приложение 1'!Q22+'приложение 1'!Q23+'приложение 1'!Q58+'приложение 1'!Q61+'приложение 1'!Q70</f>
        <v>250000</v>
      </c>
      <c r="M132" s="163">
        <f>'приложение 1'!R21+'приложение 1'!R22+'приложение 1'!R23+'приложение 1'!R58+'приложение 1'!R61+'приложение 1'!R70</f>
        <v>250000</v>
      </c>
    </row>
    <row r="133" spans="1:13" ht="24.75" customHeight="1">
      <c r="A133" s="490" t="s">
        <v>46</v>
      </c>
      <c r="B133" s="491"/>
      <c r="C133" s="78"/>
      <c r="D133" s="78" t="s">
        <v>35</v>
      </c>
      <c r="E133" s="78" t="s">
        <v>33</v>
      </c>
      <c r="F133" s="78" t="s">
        <v>34</v>
      </c>
      <c r="G133" s="78"/>
      <c r="H133" s="78"/>
      <c r="I133" s="78" t="s">
        <v>172</v>
      </c>
      <c r="J133" s="163">
        <f>'приложение 1'!L71</f>
        <v>0</v>
      </c>
      <c r="K133" s="163">
        <f>'приложение 1'!M49+'приложение 1'!M59+'приложение 1'!M60+'приложение 1'!M71</f>
        <v>2852939.1900000004</v>
      </c>
      <c r="L133" s="163">
        <f>'приложение 1'!Q49+'приложение 1'!Q59+'приложение 1'!Q60+'приложение 1'!Q61+'приложение 1'!Q71</f>
        <v>490618.44</v>
      </c>
      <c r="M133" s="163">
        <f>'приложение 1'!R49+'приложение 1'!R59+'приложение 1'!R60+'приложение 1'!R61+'приложение 1'!R71</f>
        <v>656918.44</v>
      </c>
    </row>
    <row r="134" spans="1:13" ht="23.25" customHeight="1">
      <c r="A134" s="499" t="s">
        <v>47</v>
      </c>
      <c r="B134" s="499"/>
      <c r="C134" s="78"/>
      <c r="D134" s="78"/>
      <c r="E134" s="78"/>
      <c r="F134" s="78"/>
      <c r="G134" s="78"/>
      <c r="H134" s="78"/>
      <c r="I134" s="78"/>
      <c r="J134" s="163">
        <f>J94-J122+J88</f>
        <v>0</v>
      </c>
      <c r="K134" s="163">
        <f>K94-K122+K88</f>
        <v>0</v>
      </c>
      <c r="L134" s="163">
        <f>L94-L122+L88</f>
        <v>0</v>
      </c>
      <c r="M134" s="163">
        <f>M94-M122+M88</f>
        <v>0</v>
      </c>
    </row>
    <row r="135" spans="1:13" s="149" customFormat="1" ht="15.75">
      <c r="A135" s="146"/>
      <c r="B135" s="146"/>
      <c r="C135" s="147"/>
      <c r="D135" s="147"/>
      <c r="E135" s="147"/>
      <c r="F135" s="147"/>
      <c r="G135" s="147"/>
      <c r="H135" s="147"/>
      <c r="I135" s="147"/>
      <c r="J135" s="147"/>
      <c r="K135" s="148"/>
      <c r="L135" s="148"/>
      <c r="M135" s="148"/>
    </row>
    <row r="136" spans="1:13" ht="15.75" customHeight="1">
      <c r="A136" s="150" t="s">
        <v>50</v>
      </c>
      <c r="B136" s="149"/>
      <c r="C136" s="149"/>
      <c r="D136" s="151"/>
      <c r="E136" s="151"/>
      <c r="F136" s="152"/>
      <c r="G136" s="152"/>
      <c r="H136" s="152"/>
      <c r="I136" s="147"/>
      <c r="J136" s="147"/>
      <c r="K136" s="153"/>
      <c r="L136" s="518" t="s">
        <v>225</v>
      </c>
      <c r="M136" s="518"/>
    </row>
    <row r="137" spans="1:13" ht="15.75" customHeight="1">
      <c r="A137" s="154" t="s">
        <v>51</v>
      </c>
      <c r="C137" s="151"/>
      <c r="D137" s="151"/>
      <c r="E137" s="151"/>
      <c r="F137" s="457" t="s">
        <v>48</v>
      </c>
      <c r="G137" s="457"/>
      <c r="H137" s="457"/>
      <c r="I137" s="523"/>
      <c r="J137" s="523"/>
      <c r="K137" s="523"/>
      <c r="L137" s="520" t="s">
        <v>49</v>
      </c>
      <c r="M137" s="520"/>
    </row>
    <row r="138" spans="1:13" ht="15.75" customHeight="1">
      <c r="A138" s="155" t="s">
        <v>52</v>
      </c>
      <c r="B138" s="128"/>
      <c r="D138" s="151"/>
      <c r="E138" s="151"/>
      <c r="F138" s="152"/>
      <c r="G138" s="152"/>
      <c r="H138" s="152"/>
      <c r="I138" s="147"/>
      <c r="J138" s="147"/>
      <c r="K138" s="153"/>
      <c r="L138" s="518" t="s">
        <v>226</v>
      </c>
      <c r="M138" s="518"/>
    </row>
    <row r="139" spans="1:13" ht="15.75" customHeight="1">
      <c r="A139" s="156"/>
      <c r="B139" s="157"/>
      <c r="C139" s="151"/>
      <c r="D139" s="151"/>
      <c r="E139" s="151"/>
      <c r="F139" s="457" t="s">
        <v>48</v>
      </c>
      <c r="G139" s="457"/>
      <c r="H139" s="457"/>
      <c r="I139" s="523"/>
      <c r="J139" s="523"/>
      <c r="K139" s="523"/>
      <c r="L139" s="520" t="s">
        <v>49</v>
      </c>
      <c r="M139" s="520"/>
    </row>
    <row r="140" spans="1:13" ht="15.75" customHeight="1">
      <c r="A140" s="155" t="s">
        <v>53</v>
      </c>
      <c r="B140" s="128"/>
      <c r="C140" s="456" t="s">
        <v>52</v>
      </c>
      <c r="D140" s="456"/>
      <c r="E140" s="456"/>
      <c r="F140" s="159"/>
      <c r="G140" s="158"/>
      <c r="H140" s="152"/>
      <c r="I140" s="147"/>
      <c r="J140" s="147"/>
      <c r="K140" s="521" t="s">
        <v>202</v>
      </c>
      <c r="L140" s="521"/>
      <c r="M140" s="160" t="s">
        <v>203</v>
      </c>
    </row>
    <row r="141" spans="1:13" ht="24" customHeight="1">
      <c r="A141" s="325" t="s">
        <v>365</v>
      </c>
      <c r="B141" s="161"/>
      <c r="C141" s="457" t="s">
        <v>54</v>
      </c>
      <c r="D141" s="457"/>
      <c r="E141" s="457"/>
      <c r="F141" s="159"/>
      <c r="G141" s="457" t="s">
        <v>48</v>
      </c>
      <c r="H141" s="457"/>
      <c r="I141" s="159"/>
      <c r="J141" s="159"/>
      <c r="K141" s="522" t="s">
        <v>49</v>
      </c>
      <c r="L141" s="522"/>
      <c r="M141" s="165" t="s">
        <v>55</v>
      </c>
    </row>
    <row r="142" spans="1:10" ht="15.75">
      <c r="A142" s="157"/>
      <c r="B142" s="157"/>
      <c r="C142" s="151"/>
      <c r="D142" s="151"/>
      <c r="E142" s="151"/>
      <c r="F142" s="151"/>
      <c r="G142" s="151"/>
      <c r="H142" s="151"/>
      <c r="I142" s="151"/>
      <c r="J142" s="151"/>
    </row>
    <row r="143" spans="1:10" ht="15.75">
      <c r="A143" s="157"/>
      <c r="B143" s="157"/>
      <c r="C143" s="151"/>
      <c r="D143" s="151"/>
      <c r="E143" s="151"/>
      <c r="F143" s="151"/>
      <c r="G143" s="151"/>
      <c r="H143" s="151"/>
      <c r="I143" s="151"/>
      <c r="J143" s="151"/>
    </row>
    <row r="144" spans="1:10" ht="15.75">
      <c r="A144" s="157"/>
      <c r="B144" s="157"/>
      <c r="C144" s="151"/>
      <c r="D144" s="151"/>
      <c r="E144" s="151"/>
      <c r="F144" s="151"/>
      <c r="G144" s="151"/>
      <c r="H144" s="151"/>
      <c r="I144" s="151"/>
      <c r="J144" s="151"/>
    </row>
    <row r="145" spans="1:10" ht="15.75">
      <c r="A145" s="157"/>
      <c r="B145" s="157"/>
      <c r="C145" s="151"/>
      <c r="D145" s="151"/>
      <c r="E145" s="151"/>
      <c r="F145" s="151"/>
      <c r="G145" s="151"/>
      <c r="H145" s="151"/>
      <c r="I145" s="151"/>
      <c r="J145" s="151"/>
    </row>
    <row r="146" spans="1:10" ht="15.75">
      <c r="A146" s="157"/>
      <c r="B146" s="157"/>
      <c r="C146" s="151"/>
      <c r="D146" s="151"/>
      <c r="E146" s="151"/>
      <c r="F146" s="151"/>
      <c r="G146" s="151"/>
      <c r="H146" s="151"/>
      <c r="I146" s="151"/>
      <c r="J146" s="151"/>
    </row>
    <row r="147" spans="1:10" ht="15.75">
      <c r="A147" s="157"/>
      <c r="B147" s="157"/>
      <c r="C147" s="151"/>
      <c r="D147" s="151"/>
      <c r="E147" s="151"/>
      <c r="F147" s="151"/>
      <c r="G147" s="151"/>
      <c r="H147" s="151"/>
      <c r="I147" s="151"/>
      <c r="J147" s="151"/>
    </row>
    <row r="148" spans="1:10" ht="15.75">
      <c r="A148" s="157"/>
      <c r="B148" s="157"/>
      <c r="C148" s="151"/>
      <c r="D148" s="151"/>
      <c r="E148" s="151"/>
      <c r="F148" s="151"/>
      <c r="G148" s="151"/>
      <c r="H148" s="151"/>
      <c r="I148" s="151"/>
      <c r="J148" s="151"/>
    </row>
    <row r="149" spans="1:10" ht="15.75">
      <c r="A149" s="157"/>
      <c r="B149" s="157"/>
      <c r="C149" s="151"/>
      <c r="D149" s="151"/>
      <c r="E149" s="151"/>
      <c r="F149" s="151"/>
      <c r="G149" s="151"/>
      <c r="H149" s="151"/>
      <c r="I149" s="151"/>
      <c r="J149" s="151"/>
    </row>
    <row r="150" spans="1:10" ht="15.75">
      <c r="A150" s="157"/>
      <c r="B150" s="157"/>
      <c r="C150" s="151"/>
      <c r="D150" s="151"/>
      <c r="E150" s="151"/>
      <c r="F150" s="151"/>
      <c r="G150" s="151"/>
      <c r="H150" s="151"/>
      <c r="I150" s="151"/>
      <c r="J150" s="151"/>
    </row>
    <row r="151" spans="1:10" ht="15.75">
      <c r="A151" s="157"/>
      <c r="B151" s="157"/>
      <c r="C151" s="151"/>
      <c r="D151" s="151"/>
      <c r="E151" s="151"/>
      <c r="F151" s="151"/>
      <c r="G151" s="151"/>
      <c r="H151" s="151"/>
      <c r="I151" s="151"/>
      <c r="J151" s="151"/>
    </row>
    <row r="152" spans="1:10" ht="15.75">
      <c r="A152" s="157"/>
      <c r="B152" s="157"/>
      <c r="C152" s="151"/>
      <c r="D152" s="151"/>
      <c r="E152" s="151"/>
      <c r="F152" s="151"/>
      <c r="G152" s="151"/>
      <c r="H152" s="151"/>
      <c r="I152" s="151"/>
      <c r="J152" s="151"/>
    </row>
    <row r="153" spans="1:10" ht="15.75">
      <c r="A153" s="157"/>
      <c r="B153" s="157"/>
      <c r="C153" s="151"/>
      <c r="D153" s="151"/>
      <c r="E153" s="151"/>
      <c r="F153" s="151"/>
      <c r="G153" s="151"/>
      <c r="H153" s="151"/>
      <c r="I153" s="151"/>
      <c r="J153" s="151"/>
    </row>
    <row r="154" spans="1:10" ht="15.75">
      <c r="A154" s="157"/>
      <c r="B154" s="157"/>
      <c r="C154" s="151"/>
      <c r="D154" s="151"/>
      <c r="E154" s="151"/>
      <c r="F154" s="151"/>
      <c r="G154" s="151"/>
      <c r="H154" s="151"/>
      <c r="I154" s="151"/>
      <c r="J154" s="151"/>
    </row>
    <row r="155" spans="1:10" ht="15.75">
      <c r="A155" s="157"/>
      <c r="B155" s="157"/>
      <c r="C155" s="151"/>
      <c r="D155" s="151"/>
      <c r="E155" s="151"/>
      <c r="F155" s="151"/>
      <c r="G155" s="151"/>
      <c r="H155" s="151"/>
      <c r="I155" s="151"/>
      <c r="J155" s="151"/>
    </row>
    <row r="156" spans="1:10" ht="15.75">
      <c r="A156" s="157"/>
      <c r="B156" s="157"/>
      <c r="C156" s="151"/>
      <c r="D156" s="151"/>
      <c r="E156" s="151"/>
      <c r="F156" s="151"/>
      <c r="G156" s="151"/>
      <c r="H156" s="151"/>
      <c r="I156" s="151"/>
      <c r="J156" s="151"/>
    </row>
    <row r="157" spans="1:10" ht="15.75">
      <c r="A157" s="157"/>
      <c r="B157" s="157"/>
      <c r="C157" s="151"/>
      <c r="D157" s="151"/>
      <c r="E157" s="151"/>
      <c r="F157" s="151"/>
      <c r="G157" s="151"/>
      <c r="H157" s="151"/>
      <c r="I157" s="151"/>
      <c r="J157" s="151"/>
    </row>
    <row r="158" spans="1:10" ht="15.75">
      <c r="A158" s="157"/>
      <c r="B158" s="157"/>
      <c r="C158" s="151"/>
      <c r="D158" s="151"/>
      <c r="E158" s="151"/>
      <c r="F158" s="151"/>
      <c r="G158" s="151"/>
      <c r="H158" s="151"/>
      <c r="I158" s="151"/>
      <c r="J158" s="151"/>
    </row>
    <row r="159" spans="1:10" ht="15.75">
      <c r="A159" s="157"/>
      <c r="B159" s="157"/>
      <c r="C159" s="151"/>
      <c r="D159" s="151"/>
      <c r="E159" s="151"/>
      <c r="F159" s="151"/>
      <c r="G159" s="151"/>
      <c r="H159" s="151"/>
      <c r="I159" s="151"/>
      <c r="J159" s="151"/>
    </row>
    <row r="160" spans="1:10" ht="15.75">
      <c r="A160" s="157"/>
      <c r="B160" s="157"/>
      <c r="C160" s="151"/>
      <c r="D160" s="151"/>
      <c r="E160" s="151"/>
      <c r="F160" s="151"/>
      <c r="G160" s="151"/>
      <c r="H160" s="151"/>
      <c r="I160" s="151"/>
      <c r="J160" s="151"/>
    </row>
    <row r="161" spans="1:10" ht="15.75">
      <c r="A161" s="157"/>
      <c r="B161" s="157"/>
      <c r="C161" s="151"/>
      <c r="D161" s="151"/>
      <c r="E161" s="151"/>
      <c r="F161" s="151"/>
      <c r="G161" s="151"/>
      <c r="H161" s="151"/>
      <c r="I161" s="151"/>
      <c r="J161" s="151"/>
    </row>
    <row r="162" spans="1:10" ht="15.75">
      <c r="A162" s="157"/>
      <c r="B162" s="157"/>
      <c r="C162" s="151"/>
      <c r="D162" s="151"/>
      <c r="E162" s="151"/>
      <c r="F162" s="151"/>
      <c r="G162" s="151"/>
      <c r="H162" s="151"/>
      <c r="I162" s="151"/>
      <c r="J162" s="151"/>
    </row>
    <row r="163" spans="1:10" ht="15.75">
      <c r="A163" s="157"/>
      <c r="B163" s="157"/>
      <c r="C163" s="151"/>
      <c r="D163" s="151"/>
      <c r="E163" s="151"/>
      <c r="F163" s="151"/>
      <c r="G163" s="151"/>
      <c r="H163" s="151"/>
      <c r="I163" s="151"/>
      <c r="J163" s="151"/>
    </row>
    <row r="164" spans="1:10" ht="15.75">
      <c r="A164" s="157"/>
      <c r="B164" s="157"/>
      <c r="C164" s="151"/>
      <c r="D164" s="151"/>
      <c r="E164" s="151"/>
      <c r="F164" s="151"/>
      <c r="G164" s="151"/>
      <c r="H164" s="151"/>
      <c r="I164" s="151"/>
      <c r="J164" s="151"/>
    </row>
    <row r="165" spans="1:10" ht="15.75">
      <c r="A165" s="157"/>
      <c r="B165" s="157"/>
      <c r="C165" s="151"/>
      <c r="D165" s="151"/>
      <c r="E165" s="151"/>
      <c r="F165" s="151"/>
      <c r="G165" s="151"/>
      <c r="H165" s="151"/>
      <c r="I165" s="151"/>
      <c r="J165" s="151"/>
    </row>
    <row r="166" spans="1:10" ht="15.75">
      <c r="A166" s="157"/>
      <c r="B166" s="157"/>
      <c r="C166" s="151"/>
      <c r="D166" s="151"/>
      <c r="E166" s="151"/>
      <c r="F166" s="151"/>
      <c r="G166" s="151"/>
      <c r="H166" s="151"/>
      <c r="I166" s="151"/>
      <c r="J166" s="151"/>
    </row>
    <row r="167" spans="1:10" ht="15.75">
      <c r="A167" s="157"/>
      <c r="B167" s="157"/>
      <c r="C167" s="151"/>
      <c r="D167" s="151"/>
      <c r="E167" s="151"/>
      <c r="F167" s="151"/>
      <c r="G167" s="151"/>
      <c r="H167" s="151"/>
      <c r="I167" s="151"/>
      <c r="J167" s="151"/>
    </row>
    <row r="168" spans="1:10" ht="15.75">
      <c r="A168" s="157"/>
      <c r="B168" s="157"/>
      <c r="C168" s="151"/>
      <c r="D168" s="151"/>
      <c r="E168" s="151"/>
      <c r="F168" s="151"/>
      <c r="G168" s="151"/>
      <c r="H168" s="151"/>
      <c r="I168" s="151"/>
      <c r="J168" s="151"/>
    </row>
    <row r="169" spans="1:10" ht="15.75">
      <c r="A169" s="157"/>
      <c r="B169" s="157"/>
      <c r="C169" s="151"/>
      <c r="D169" s="151"/>
      <c r="E169" s="151"/>
      <c r="F169" s="151"/>
      <c r="G169" s="151"/>
      <c r="H169" s="151"/>
      <c r="I169" s="151"/>
      <c r="J169" s="151"/>
    </row>
    <row r="170" spans="1:10" ht="15.75">
      <c r="A170" s="157"/>
      <c r="B170" s="157"/>
      <c r="C170" s="151"/>
      <c r="D170" s="151"/>
      <c r="E170" s="151"/>
      <c r="F170" s="151"/>
      <c r="G170" s="151"/>
      <c r="H170" s="151"/>
      <c r="I170" s="151"/>
      <c r="J170" s="151"/>
    </row>
    <row r="171" spans="1:10" ht="15.75">
      <c r="A171" s="157"/>
      <c r="B171" s="157"/>
      <c r="C171" s="151"/>
      <c r="D171" s="151"/>
      <c r="E171" s="151"/>
      <c r="F171" s="151"/>
      <c r="G171" s="151"/>
      <c r="H171" s="151"/>
      <c r="I171" s="151"/>
      <c r="J171" s="151"/>
    </row>
    <row r="172" spans="1:10" ht="15.75">
      <c r="A172" s="157"/>
      <c r="B172" s="157"/>
      <c r="C172" s="151"/>
      <c r="D172" s="151"/>
      <c r="E172" s="151"/>
      <c r="F172" s="151"/>
      <c r="G172" s="151"/>
      <c r="H172" s="151"/>
      <c r="I172" s="151"/>
      <c r="J172" s="151"/>
    </row>
    <row r="173" spans="1:10" ht="15.75">
      <c r="A173" s="157"/>
      <c r="B173" s="157"/>
      <c r="C173" s="151"/>
      <c r="D173" s="151"/>
      <c r="E173" s="151"/>
      <c r="F173" s="151"/>
      <c r="G173" s="151"/>
      <c r="H173" s="151"/>
      <c r="I173" s="151"/>
      <c r="J173" s="151"/>
    </row>
    <row r="174" spans="1:10" ht="15.75">
      <c r="A174" s="157"/>
      <c r="B174" s="157"/>
      <c r="C174" s="151"/>
      <c r="D174" s="151"/>
      <c r="E174" s="151"/>
      <c r="F174" s="151"/>
      <c r="G174" s="151"/>
      <c r="H174" s="151"/>
      <c r="I174" s="151"/>
      <c r="J174" s="151"/>
    </row>
    <row r="175" spans="1:10" ht="15.75">
      <c r="A175" s="157"/>
      <c r="B175" s="157"/>
      <c r="C175" s="151"/>
      <c r="D175" s="151"/>
      <c r="E175" s="151"/>
      <c r="F175" s="151"/>
      <c r="G175" s="151"/>
      <c r="H175" s="151"/>
      <c r="I175" s="151"/>
      <c r="J175" s="151"/>
    </row>
    <row r="176" spans="1:10" ht="15.75">
      <c r="A176" s="157"/>
      <c r="B176" s="157"/>
      <c r="C176" s="151"/>
      <c r="D176" s="151"/>
      <c r="E176" s="151"/>
      <c r="F176" s="151"/>
      <c r="G176" s="151"/>
      <c r="H176" s="151"/>
      <c r="I176" s="151"/>
      <c r="J176" s="151"/>
    </row>
    <row r="177" spans="1:10" ht="15.75">
      <c r="A177" s="157"/>
      <c r="B177" s="157"/>
      <c r="C177" s="151"/>
      <c r="D177" s="151"/>
      <c r="E177" s="151"/>
      <c r="F177" s="151"/>
      <c r="G177" s="151"/>
      <c r="H177" s="151"/>
      <c r="I177" s="151"/>
      <c r="J177" s="151"/>
    </row>
    <row r="178" spans="1:10" ht="15.75">
      <c r="A178" s="157"/>
      <c r="B178" s="157"/>
      <c r="C178" s="151"/>
      <c r="D178" s="151"/>
      <c r="E178" s="151"/>
      <c r="F178" s="151"/>
      <c r="G178" s="151"/>
      <c r="H178" s="151"/>
      <c r="I178" s="151"/>
      <c r="J178" s="151"/>
    </row>
    <row r="179" spans="1:10" ht="15.75">
      <c r="A179" s="157"/>
      <c r="B179" s="157"/>
      <c r="C179" s="151"/>
      <c r="D179" s="151"/>
      <c r="E179" s="151"/>
      <c r="F179" s="151"/>
      <c r="G179" s="151"/>
      <c r="H179" s="151"/>
      <c r="I179" s="151"/>
      <c r="J179" s="151"/>
    </row>
    <row r="180" spans="1:10" ht="15.75">
      <c r="A180" s="157"/>
      <c r="B180" s="157"/>
      <c r="C180" s="151"/>
      <c r="D180" s="151"/>
      <c r="E180" s="151"/>
      <c r="F180" s="151"/>
      <c r="G180" s="151"/>
      <c r="H180" s="151"/>
      <c r="I180" s="151"/>
      <c r="J180" s="151"/>
    </row>
    <row r="181" spans="1:10" ht="15.75">
      <c r="A181" s="157"/>
      <c r="B181" s="157"/>
      <c r="C181" s="151"/>
      <c r="D181" s="151"/>
      <c r="E181" s="151"/>
      <c r="F181" s="151"/>
      <c r="G181" s="151"/>
      <c r="H181" s="151"/>
      <c r="I181" s="151"/>
      <c r="J181" s="151"/>
    </row>
    <row r="182" spans="1:10" ht="15.75">
      <c r="A182" s="157"/>
      <c r="B182" s="157"/>
      <c r="C182" s="151"/>
      <c r="D182" s="151"/>
      <c r="E182" s="151"/>
      <c r="F182" s="151"/>
      <c r="G182" s="151"/>
      <c r="H182" s="151"/>
      <c r="I182" s="151"/>
      <c r="J182" s="151"/>
    </row>
    <row r="183" spans="1:10" ht="15.75">
      <c r="A183" s="157"/>
      <c r="B183" s="157"/>
      <c r="C183" s="151"/>
      <c r="D183" s="151"/>
      <c r="E183" s="151"/>
      <c r="F183" s="151"/>
      <c r="G183" s="151"/>
      <c r="H183" s="151"/>
      <c r="I183" s="151"/>
      <c r="J183" s="151"/>
    </row>
    <row r="184" spans="1:10" ht="15.75">
      <c r="A184" s="157"/>
      <c r="B184" s="157"/>
      <c r="C184" s="151"/>
      <c r="D184" s="151"/>
      <c r="E184" s="151"/>
      <c r="F184" s="151"/>
      <c r="G184" s="151"/>
      <c r="H184" s="151"/>
      <c r="I184" s="151"/>
      <c r="J184" s="151"/>
    </row>
    <row r="185" spans="1:10" ht="15.75">
      <c r="A185" s="157"/>
      <c r="B185" s="157"/>
      <c r="C185" s="151"/>
      <c r="D185" s="151"/>
      <c r="E185" s="151"/>
      <c r="F185" s="151"/>
      <c r="G185" s="151"/>
      <c r="H185" s="151"/>
      <c r="I185" s="151"/>
      <c r="J185" s="151"/>
    </row>
    <row r="186" spans="1:10" ht="15.75">
      <c r="A186" s="157"/>
      <c r="B186" s="157"/>
      <c r="C186" s="151"/>
      <c r="D186" s="151"/>
      <c r="E186" s="151"/>
      <c r="F186" s="151"/>
      <c r="G186" s="151"/>
      <c r="H186" s="151"/>
      <c r="I186" s="151"/>
      <c r="J186" s="151"/>
    </row>
    <row r="187" spans="1:10" ht="15.75">
      <c r="A187" s="157"/>
      <c r="B187" s="157"/>
      <c r="C187" s="151"/>
      <c r="D187" s="151"/>
      <c r="E187" s="151"/>
      <c r="F187" s="151"/>
      <c r="G187" s="151"/>
      <c r="H187" s="151"/>
      <c r="I187" s="151"/>
      <c r="J187" s="151"/>
    </row>
    <row r="188" spans="1:10" ht="15.75">
      <c r="A188" s="157"/>
      <c r="B188" s="157"/>
      <c r="C188" s="151"/>
      <c r="D188" s="151"/>
      <c r="E188" s="151"/>
      <c r="F188" s="151"/>
      <c r="G188" s="151"/>
      <c r="H188" s="151"/>
      <c r="I188" s="151"/>
      <c r="J188" s="151"/>
    </row>
    <row r="189" spans="1:10" ht="15.75">
      <c r="A189" s="157"/>
      <c r="B189" s="157"/>
      <c r="C189" s="151"/>
      <c r="D189" s="151"/>
      <c r="E189" s="151"/>
      <c r="F189" s="151"/>
      <c r="G189" s="151"/>
      <c r="H189" s="151"/>
      <c r="I189" s="151"/>
      <c r="J189" s="151"/>
    </row>
    <row r="190" spans="1:10" ht="15.75">
      <c r="A190" s="157"/>
      <c r="B190" s="157"/>
      <c r="C190" s="151"/>
      <c r="D190" s="151"/>
      <c r="E190" s="151"/>
      <c r="F190" s="151"/>
      <c r="G190" s="151"/>
      <c r="H190" s="151"/>
      <c r="I190" s="151"/>
      <c r="J190" s="151"/>
    </row>
    <row r="191" spans="1:10" ht="15.75">
      <c r="A191" s="157"/>
      <c r="B191" s="157"/>
      <c r="C191" s="151"/>
      <c r="D191" s="151"/>
      <c r="E191" s="151"/>
      <c r="F191" s="151"/>
      <c r="G191" s="151"/>
      <c r="H191" s="151"/>
      <c r="I191" s="151"/>
      <c r="J191" s="151"/>
    </row>
    <row r="192" spans="1:10" ht="15.75">
      <c r="A192" s="157"/>
      <c r="B192" s="157"/>
      <c r="C192" s="151"/>
      <c r="D192" s="151"/>
      <c r="E192" s="151"/>
      <c r="F192" s="151"/>
      <c r="G192" s="151"/>
      <c r="H192" s="151"/>
      <c r="I192" s="151"/>
      <c r="J192" s="151"/>
    </row>
    <row r="193" spans="1:10" ht="15.75">
      <c r="A193" s="157"/>
      <c r="B193" s="157"/>
      <c r="C193" s="151"/>
      <c r="D193" s="151"/>
      <c r="E193" s="151"/>
      <c r="F193" s="151"/>
      <c r="G193" s="151"/>
      <c r="H193" s="151"/>
      <c r="I193" s="151"/>
      <c r="J193" s="151"/>
    </row>
    <row r="194" spans="1:10" ht="15.75">
      <c r="A194" s="157"/>
      <c r="B194" s="157"/>
      <c r="C194" s="151"/>
      <c r="D194" s="151"/>
      <c r="E194" s="151"/>
      <c r="F194" s="151"/>
      <c r="G194" s="151"/>
      <c r="H194" s="151"/>
      <c r="I194" s="151"/>
      <c r="J194" s="151"/>
    </row>
    <row r="195" spans="1:10" ht="15.75">
      <c r="A195" s="157"/>
      <c r="B195" s="157"/>
      <c r="C195" s="151"/>
      <c r="D195" s="151"/>
      <c r="E195" s="151"/>
      <c r="F195" s="151"/>
      <c r="G195" s="151"/>
      <c r="H195" s="151"/>
      <c r="I195" s="151"/>
      <c r="J195" s="151"/>
    </row>
    <row r="196" spans="1:10" ht="15.75">
      <c r="A196" s="157"/>
      <c r="B196" s="157"/>
      <c r="C196" s="151"/>
      <c r="D196" s="151"/>
      <c r="E196" s="151"/>
      <c r="F196" s="151"/>
      <c r="G196" s="151"/>
      <c r="H196" s="151"/>
      <c r="I196" s="151"/>
      <c r="J196" s="151"/>
    </row>
    <row r="197" spans="1:10" ht="15.75">
      <c r="A197" s="157"/>
      <c r="B197" s="157"/>
      <c r="C197" s="151"/>
      <c r="D197" s="151"/>
      <c r="E197" s="151"/>
      <c r="F197" s="151"/>
      <c r="G197" s="151"/>
      <c r="H197" s="151"/>
      <c r="I197" s="151"/>
      <c r="J197" s="151"/>
    </row>
    <row r="198" spans="1:10" ht="15.75">
      <c r="A198" s="157"/>
      <c r="B198" s="157"/>
      <c r="C198" s="151"/>
      <c r="D198" s="151"/>
      <c r="E198" s="151"/>
      <c r="F198" s="151"/>
      <c r="G198" s="151"/>
      <c r="H198" s="151"/>
      <c r="I198" s="151"/>
      <c r="J198" s="151"/>
    </row>
    <row r="199" spans="1:10" ht="15.75">
      <c r="A199" s="157"/>
      <c r="B199" s="157"/>
      <c r="C199" s="151"/>
      <c r="D199" s="151"/>
      <c r="E199" s="151"/>
      <c r="F199" s="151"/>
      <c r="G199" s="151"/>
      <c r="H199" s="151"/>
      <c r="I199" s="151"/>
      <c r="J199" s="151"/>
    </row>
    <row r="200" spans="1:10" ht="15.75">
      <c r="A200" s="157"/>
      <c r="B200" s="157"/>
      <c r="C200" s="151"/>
      <c r="D200" s="151"/>
      <c r="E200" s="151"/>
      <c r="F200" s="151"/>
      <c r="G200" s="151"/>
      <c r="H200" s="151"/>
      <c r="I200" s="151"/>
      <c r="J200" s="151"/>
    </row>
    <row r="201" spans="1:10" ht="15.75">
      <c r="A201" s="157"/>
      <c r="B201" s="157"/>
      <c r="C201" s="151"/>
      <c r="D201" s="151"/>
      <c r="E201" s="151"/>
      <c r="F201" s="151"/>
      <c r="G201" s="151"/>
      <c r="H201" s="151"/>
      <c r="I201" s="151"/>
      <c r="J201" s="151"/>
    </row>
    <row r="202" spans="1:10" ht="15.75">
      <c r="A202" s="157"/>
      <c r="B202" s="157"/>
      <c r="C202" s="151"/>
      <c r="D202" s="151"/>
      <c r="E202" s="151"/>
      <c r="F202" s="151"/>
      <c r="G202" s="151"/>
      <c r="H202" s="151"/>
      <c r="I202" s="151"/>
      <c r="J202" s="151"/>
    </row>
    <row r="203" spans="1:10" ht="15.75">
      <c r="A203" s="157"/>
      <c r="B203" s="157"/>
      <c r="C203" s="151"/>
      <c r="D203" s="151"/>
      <c r="E203" s="151"/>
      <c r="F203" s="151"/>
      <c r="G203" s="151"/>
      <c r="H203" s="151"/>
      <c r="I203" s="151"/>
      <c r="J203" s="151"/>
    </row>
    <row r="204" spans="1:10" ht="15.75">
      <c r="A204" s="157"/>
      <c r="B204" s="157"/>
      <c r="C204" s="151"/>
      <c r="D204" s="151"/>
      <c r="E204" s="151"/>
      <c r="F204" s="151"/>
      <c r="G204" s="151"/>
      <c r="H204" s="151"/>
      <c r="I204" s="151"/>
      <c r="J204" s="151"/>
    </row>
    <row r="205" spans="1:10" ht="15.75">
      <c r="A205" s="157"/>
      <c r="B205" s="157"/>
      <c r="C205" s="151"/>
      <c r="D205" s="151"/>
      <c r="E205" s="151"/>
      <c r="F205" s="151"/>
      <c r="G205" s="151"/>
      <c r="H205" s="151"/>
      <c r="I205" s="151"/>
      <c r="J205" s="151"/>
    </row>
    <row r="206" spans="1:10" ht="15.75">
      <c r="A206" s="157"/>
      <c r="B206" s="157"/>
      <c r="C206" s="151"/>
      <c r="D206" s="151"/>
      <c r="E206" s="151"/>
      <c r="F206" s="151"/>
      <c r="G206" s="151"/>
      <c r="H206" s="151"/>
      <c r="I206" s="151"/>
      <c r="J206" s="151"/>
    </row>
    <row r="207" spans="1:10" ht="15.75">
      <c r="A207" s="157"/>
      <c r="B207" s="157"/>
      <c r="C207" s="151"/>
      <c r="D207" s="151"/>
      <c r="E207" s="151"/>
      <c r="F207" s="151"/>
      <c r="G207" s="151"/>
      <c r="H207" s="151"/>
      <c r="I207" s="151"/>
      <c r="J207" s="151"/>
    </row>
    <row r="208" spans="1:10" ht="15.75">
      <c r="A208" s="157"/>
      <c r="B208" s="157"/>
      <c r="C208" s="151"/>
      <c r="D208" s="151"/>
      <c r="E208" s="151"/>
      <c r="F208" s="151"/>
      <c r="G208" s="151"/>
      <c r="H208" s="151"/>
      <c r="I208" s="151"/>
      <c r="J208" s="151"/>
    </row>
    <row r="209" spans="1:10" ht="15.75">
      <c r="A209" s="157"/>
      <c r="B209" s="157"/>
      <c r="C209" s="151"/>
      <c r="D209" s="151"/>
      <c r="E209" s="151"/>
      <c r="F209" s="151"/>
      <c r="G209" s="151"/>
      <c r="H209" s="151"/>
      <c r="I209" s="151"/>
      <c r="J209" s="151"/>
    </row>
    <row r="210" spans="1:10" ht="15.75">
      <c r="A210" s="157"/>
      <c r="B210" s="157"/>
      <c r="C210" s="151"/>
      <c r="D210" s="151"/>
      <c r="E210" s="151"/>
      <c r="F210" s="151"/>
      <c r="G210" s="151"/>
      <c r="H210" s="151"/>
      <c r="I210" s="151"/>
      <c r="J210" s="151"/>
    </row>
    <row r="211" spans="1:10" ht="15.75">
      <c r="A211" s="157"/>
      <c r="B211" s="157"/>
      <c r="C211" s="151"/>
      <c r="D211" s="151"/>
      <c r="E211" s="151"/>
      <c r="F211" s="151"/>
      <c r="G211" s="151"/>
      <c r="H211" s="151"/>
      <c r="I211" s="151"/>
      <c r="J211" s="151"/>
    </row>
    <row r="212" spans="1:10" ht="15.75">
      <c r="A212" s="157"/>
      <c r="B212" s="157"/>
      <c r="C212" s="151"/>
      <c r="D212" s="151"/>
      <c r="E212" s="151"/>
      <c r="F212" s="151"/>
      <c r="G212" s="151"/>
      <c r="H212" s="151"/>
      <c r="I212" s="151"/>
      <c r="J212" s="151"/>
    </row>
    <row r="213" spans="1:10" ht="15.75">
      <c r="A213" s="157"/>
      <c r="B213" s="157"/>
      <c r="C213" s="151"/>
      <c r="D213" s="151"/>
      <c r="E213" s="151"/>
      <c r="F213" s="151"/>
      <c r="G213" s="151"/>
      <c r="H213" s="151"/>
      <c r="I213" s="151"/>
      <c r="J213" s="151"/>
    </row>
    <row r="214" spans="1:10" ht="15.75">
      <c r="A214" s="157"/>
      <c r="B214" s="157"/>
      <c r="C214" s="151"/>
      <c r="D214" s="151"/>
      <c r="E214" s="151"/>
      <c r="F214" s="151"/>
      <c r="G214" s="151"/>
      <c r="H214" s="151"/>
      <c r="I214" s="151"/>
      <c r="J214" s="151"/>
    </row>
    <row r="215" spans="1:10" ht="15.75">
      <c r="A215" s="157"/>
      <c r="B215" s="157"/>
      <c r="C215" s="151"/>
      <c r="D215" s="151"/>
      <c r="E215" s="151"/>
      <c r="F215" s="151"/>
      <c r="G215" s="151"/>
      <c r="H215" s="151"/>
      <c r="I215" s="151"/>
      <c r="J215" s="151"/>
    </row>
    <row r="216" spans="1:10" ht="15.75">
      <c r="A216" s="157"/>
      <c r="B216" s="157"/>
      <c r="C216" s="151"/>
      <c r="D216" s="151"/>
      <c r="E216" s="151"/>
      <c r="F216" s="151"/>
      <c r="G216" s="151"/>
      <c r="H216" s="151"/>
      <c r="I216" s="151"/>
      <c r="J216" s="151"/>
    </row>
    <row r="217" spans="1:10" ht="15.75">
      <c r="A217" s="157"/>
      <c r="B217" s="157"/>
      <c r="C217" s="151"/>
      <c r="D217" s="151"/>
      <c r="E217" s="151"/>
      <c r="F217" s="151"/>
      <c r="G217" s="151"/>
      <c r="H217" s="151"/>
      <c r="I217" s="151"/>
      <c r="J217" s="151"/>
    </row>
    <row r="218" spans="1:10" ht="15.75">
      <c r="A218" s="157"/>
      <c r="B218" s="157"/>
      <c r="C218" s="151"/>
      <c r="D218" s="151"/>
      <c r="E218" s="151"/>
      <c r="F218" s="151"/>
      <c r="G218" s="151"/>
      <c r="H218" s="151"/>
      <c r="I218" s="151"/>
      <c r="J218" s="151"/>
    </row>
    <row r="219" spans="1:10" ht="15.75">
      <c r="A219" s="157"/>
      <c r="B219" s="157"/>
      <c r="C219" s="151"/>
      <c r="D219" s="151"/>
      <c r="E219" s="151"/>
      <c r="F219" s="151"/>
      <c r="G219" s="151"/>
      <c r="H219" s="151"/>
      <c r="I219" s="151"/>
      <c r="J219" s="151"/>
    </row>
    <row r="220" spans="1:10" ht="15.75">
      <c r="A220" s="157"/>
      <c r="B220" s="157"/>
      <c r="C220" s="151"/>
      <c r="D220" s="151"/>
      <c r="E220" s="151"/>
      <c r="F220" s="151"/>
      <c r="G220" s="151"/>
      <c r="H220" s="151"/>
      <c r="I220" s="151"/>
      <c r="J220" s="151"/>
    </row>
    <row r="221" spans="1:10" ht="15.75">
      <c r="A221" s="157"/>
      <c r="B221" s="157"/>
      <c r="C221" s="151"/>
      <c r="D221" s="151"/>
      <c r="E221" s="151"/>
      <c r="F221" s="151"/>
      <c r="G221" s="151"/>
      <c r="H221" s="151"/>
      <c r="I221" s="151"/>
      <c r="J221" s="151"/>
    </row>
    <row r="222" spans="1:10" ht="15.75">
      <c r="A222" s="157"/>
      <c r="B222" s="157"/>
      <c r="C222" s="151"/>
      <c r="D222" s="151"/>
      <c r="E222" s="151"/>
      <c r="F222" s="151"/>
      <c r="G222" s="151"/>
      <c r="H222" s="151"/>
      <c r="I222" s="151"/>
      <c r="J222" s="151"/>
    </row>
    <row r="223" spans="1:10" ht="15.75">
      <c r="A223" s="157"/>
      <c r="B223" s="157"/>
      <c r="C223" s="151"/>
      <c r="D223" s="151"/>
      <c r="E223" s="151"/>
      <c r="F223" s="151"/>
      <c r="G223" s="151"/>
      <c r="H223" s="151"/>
      <c r="I223" s="151"/>
      <c r="J223" s="151"/>
    </row>
    <row r="224" spans="1:10" ht="15.75">
      <c r="A224" s="157"/>
      <c r="B224" s="157"/>
      <c r="C224" s="151"/>
      <c r="D224" s="151"/>
      <c r="E224" s="151"/>
      <c r="F224" s="151"/>
      <c r="G224" s="151"/>
      <c r="H224" s="151"/>
      <c r="I224" s="151"/>
      <c r="J224" s="151"/>
    </row>
    <row r="225" spans="1:10" ht="15.75">
      <c r="A225" s="157"/>
      <c r="B225" s="157"/>
      <c r="C225" s="151"/>
      <c r="D225" s="151"/>
      <c r="E225" s="151"/>
      <c r="F225" s="151"/>
      <c r="G225" s="151"/>
      <c r="H225" s="151"/>
      <c r="I225" s="151"/>
      <c r="J225" s="151"/>
    </row>
    <row r="226" spans="1:10" ht="15.75">
      <c r="A226" s="157"/>
      <c r="B226" s="157"/>
      <c r="C226" s="151"/>
      <c r="D226" s="151"/>
      <c r="E226" s="151"/>
      <c r="F226" s="151"/>
      <c r="G226" s="151"/>
      <c r="H226" s="151"/>
      <c r="I226" s="151"/>
      <c r="J226" s="151"/>
    </row>
    <row r="227" spans="1:10" ht="15.75">
      <c r="A227" s="157"/>
      <c r="B227" s="157"/>
      <c r="C227" s="151"/>
      <c r="D227" s="151"/>
      <c r="E227" s="151"/>
      <c r="F227" s="151"/>
      <c r="G227" s="151"/>
      <c r="H227" s="151"/>
      <c r="I227" s="151"/>
      <c r="J227" s="151"/>
    </row>
    <row r="228" spans="1:10" ht="15.75">
      <c r="A228" s="157"/>
      <c r="B228" s="157"/>
      <c r="C228" s="151"/>
      <c r="D228" s="151"/>
      <c r="E228" s="151"/>
      <c r="F228" s="151"/>
      <c r="G228" s="151"/>
      <c r="H228" s="151"/>
      <c r="I228" s="151"/>
      <c r="J228" s="151"/>
    </row>
    <row r="229" spans="1:10" ht="15.75">
      <c r="A229" s="157"/>
      <c r="B229" s="157"/>
      <c r="C229" s="151"/>
      <c r="D229" s="151"/>
      <c r="E229" s="151"/>
      <c r="F229" s="151"/>
      <c r="G229" s="151"/>
      <c r="H229" s="151"/>
      <c r="I229" s="151"/>
      <c r="J229" s="151"/>
    </row>
    <row r="230" spans="1:10" ht="15.75">
      <c r="A230" s="157"/>
      <c r="B230" s="157"/>
      <c r="C230" s="151"/>
      <c r="D230" s="151"/>
      <c r="E230" s="151"/>
      <c r="F230" s="151"/>
      <c r="G230" s="151"/>
      <c r="H230" s="151"/>
      <c r="I230" s="151"/>
      <c r="J230" s="151"/>
    </row>
    <row r="231" spans="1:10" ht="15.75">
      <c r="A231" s="157"/>
      <c r="B231" s="157"/>
      <c r="C231" s="151"/>
      <c r="D231" s="151"/>
      <c r="E231" s="151"/>
      <c r="F231" s="151"/>
      <c r="G231" s="151"/>
      <c r="H231" s="151"/>
      <c r="I231" s="151"/>
      <c r="J231" s="151"/>
    </row>
    <row r="232" spans="1:10" ht="15.75">
      <c r="A232" s="157"/>
      <c r="B232" s="157"/>
      <c r="C232" s="151"/>
      <c r="D232" s="151"/>
      <c r="E232" s="151"/>
      <c r="F232" s="151"/>
      <c r="G232" s="151"/>
      <c r="H232" s="151"/>
      <c r="I232" s="151"/>
      <c r="J232" s="151"/>
    </row>
    <row r="233" spans="1:10" ht="15.75">
      <c r="A233" s="157"/>
      <c r="B233" s="157"/>
      <c r="C233" s="151"/>
      <c r="D233" s="151"/>
      <c r="E233" s="151"/>
      <c r="F233" s="151"/>
      <c r="G233" s="151"/>
      <c r="H233" s="151"/>
      <c r="I233" s="151"/>
      <c r="J233" s="151"/>
    </row>
    <row r="234" spans="1:10" ht="15.75">
      <c r="A234" s="157"/>
      <c r="B234" s="157"/>
      <c r="C234" s="151"/>
      <c r="D234" s="151"/>
      <c r="E234" s="151"/>
      <c r="F234" s="151"/>
      <c r="G234" s="151"/>
      <c r="H234" s="151"/>
      <c r="I234" s="151"/>
      <c r="J234" s="151"/>
    </row>
    <row r="235" spans="1:10" ht="15.75">
      <c r="A235" s="157"/>
      <c r="B235" s="157"/>
      <c r="C235" s="151"/>
      <c r="D235" s="151"/>
      <c r="E235" s="151"/>
      <c r="F235" s="151"/>
      <c r="G235" s="151"/>
      <c r="H235" s="151"/>
      <c r="I235" s="151"/>
      <c r="J235" s="151"/>
    </row>
    <row r="236" spans="1:10" ht="15.75">
      <c r="A236" s="157"/>
      <c r="B236" s="157"/>
      <c r="C236" s="151"/>
      <c r="D236" s="151"/>
      <c r="E236" s="151"/>
      <c r="F236" s="151"/>
      <c r="G236" s="151"/>
      <c r="H236" s="151"/>
      <c r="I236" s="151"/>
      <c r="J236" s="151"/>
    </row>
    <row r="237" spans="1:10" ht="15.75">
      <c r="A237" s="157"/>
      <c r="B237" s="157"/>
      <c r="C237" s="151"/>
      <c r="D237" s="151"/>
      <c r="E237" s="151"/>
      <c r="F237" s="151"/>
      <c r="G237" s="151"/>
      <c r="H237" s="151"/>
      <c r="I237" s="151"/>
      <c r="J237" s="151"/>
    </row>
    <row r="238" spans="1:10" ht="15.75">
      <c r="A238" s="157"/>
      <c r="B238" s="157"/>
      <c r="C238" s="151"/>
      <c r="D238" s="151"/>
      <c r="E238" s="151"/>
      <c r="F238" s="151"/>
      <c r="G238" s="151"/>
      <c r="H238" s="151"/>
      <c r="I238" s="151"/>
      <c r="J238" s="151"/>
    </row>
    <row r="239" spans="1:10" ht="15.75">
      <c r="A239" s="157"/>
      <c r="B239" s="157"/>
      <c r="C239" s="151"/>
      <c r="D239" s="151"/>
      <c r="E239" s="151"/>
      <c r="F239" s="151"/>
      <c r="G239" s="151"/>
      <c r="H239" s="151"/>
      <c r="I239" s="151"/>
      <c r="J239" s="151"/>
    </row>
    <row r="240" spans="1:10" ht="15.75">
      <c r="A240" s="157"/>
      <c r="B240" s="157"/>
      <c r="C240" s="151"/>
      <c r="D240" s="151"/>
      <c r="E240" s="151"/>
      <c r="F240" s="151"/>
      <c r="G240" s="151"/>
      <c r="H240" s="151"/>
      <c r="I240" s="151"/>
      <c r="J240" s="151"/>
    </row>
    <row r="241" spans="1:10" ht="15.75">
      <c r="A241" s="157"/>
      <c r="B241" s="157"/>
      <c r="C241" s="151"/>
      <c r="D241" s="151"/>
      <c r="E241" s="151"/>
      <c r="F241" s="151"/>
      <c r="G241" s="151"/>
      <c r="H241" s="151"/>
      <c r="I241" s="151"/>
      <c r="J241" s="151"/>
    </row>
    <row r="242" spans="1:10" ht="15.75">
      <c r="A242" s="157"/>
      <c r="B242" s="157"/>
      <c r="C242" s="151"/>
      <c r="D242" s="151"/>
      <c r="E242" s="151"/>
      <c r="F242" s="151"/>
      <c r="G242" s="151"/>
      <c r="H242" s="151"/>
      <c r="I242" s="151"/>
      <c r="J242" s="151"/>
    </row>
    <row r="243" spans="1:10" ht="15.75">
      <c r="A243" s="157"/>
      <c r="B243" s="157"/>
      <c r="C243" s="151"/>
      <c r="D243" s="151"/>
      <c r="E243" s="151"/>
      <c r="F243" s="151"/>
      <c r="G243" s="151"/>
      <c r="H243" s="151"/>
      <c r="I243" s="151"/>
      <c r="J243" s="151"/>
    </row>
    <row r="244" spans="1:10" ht="15.75">
      <c r="A244" s="157"/>
      <c r="B244" s="157"/>
      <c r="C244" s="151"/>
      <c r="D244" s="151"/>
      <c r="E244" s="151"/>
      <c r="F244" s="151"/>
      <c r="G244" s="151"/>
      <c r="H244" s="151"/>
      <c r="I244" s="151"/>
      <c r="J244" s="151"/>
    </row>
    <row r="245" spans="1:10" ht="15.75">
      <c r="A245" s="157"/>
      <c r="B245" s="157"/>
      <c r="C245" s="151"/>
      <c r="D245" s="151"/>
      <c r="E245" s="151"/>
      <c r="F245" s="151"/>
      <c r="G245" s="151"/>
      <c r="H245" s="151"/>
      <c r="I245" s="151"/>
      <c r="J245" s="151"/>
    </row>
    <row r="246" spans="1:10" ht="15.75">
      <c r="A246" s="157"/>
      <c r="B246" s="157"/>
      <c r="C246" s="151"/>
      <c r="D246" s="151"/>
      <c r="E246" s="151"/>
      <c r="F246" s="151"/>
      <c r="G246" s="151"/>
      <c r="H246" s="151"/>
      <c r="I246" s="151"/>
      <c r="J246" s="151"/>
    </row>
    <row r="247" spans="1:10" ht="15.75">
      <c r="A247" s="157"/>
      <c r="B247" s="157"/>
      <c r="C247" s="151"/>
      <c r="D247" s="151"/>
      <c r="E247" s="151"/>
      <c r="F247" s="151"/>
      <c r="G247" s="151"/>
      <c r="H247" s="151"/>
      <c r="I247" s="151"/>
      <c r="J247" s="151"/>
    </row>
    <row r="248" spans="1:10" ht="15.75">
      <c r="A248" s="157"/>
      <c r="B248" s="157"/>
      <c r="C248" s="151"/>
      <c r="D248" s="151"/>
      <c r="E248" s="151"/>
      <c r="F248" s="151"/>
      <c r="G248" s="151"/>
      <c r="H248" s="151"/>
      <c r="I248" s="151"/>
      <c r="J248" s="151"/>
    </row>
    <row r="249" spans="1:10" ht="15.75">
      <c r="A249" s="157"/>
      <c r="B249" s="157"/>
      <c r="C249" s="151"/>
      <c r="D249" s="151"/>
      <c r="E249" s="151"/>
      <c r="F249" s="151"/>
      <c r="G249" s="151"/>
      <c r="H249" s="151"/>
      <c r="I249" s="151"/>
      <c r="J249" s="151"/>
    </row>
    <row r="250" spans="1:10" ht="15.75">
      <c r="A250" s="157"/>
      <c r="B250" s="157"/>
      <c r="C250" s="151"/>
      <c r="D250" s="151"/>
      <c r="E250" s="151"/>
      <c r="F250" s="151"/>
      <c r="G250" s="151"/>
      <c r="H250" s="151"/>
      <c r="I250" s="151"/>
      <c r="J250" s="151"/>
    </row>
    <row r="251" spans="1:10" ht="15.75">
      <c r="A251" s="157"/>
      <c r="B251" s="157"/>
      <c r="C251" s="151"/>
      <c r="D251" s="151"/>
      <c r="E251" s="151"/>
      <c r="F251" s="151"/>
      <c r="G251" s="151"/>
      <c r="H251" s="151"/>
      <c r="I251" s="151"/>
      <c r="J251" s="151"/>
    </row>
    <row r="252" spans="1:10" ht="15.75">
      <c r="A252" s="157"/>
      <c r="B252" s="157"/>
      <c r="C252" s="151"/>
      <c r="D252" s="151"/>
      <c r="E252" s="151"/>
      <c r="F252" s="151"/>
      <c r="G252" s="151"/>
      <c r="H252" s="151"/>
      <c r="I252" s="151"/>
      <c r="J252" s="151"/>
    </row>
    <row r="253" spans="1:10" ht="15.75">
      <c r="A253" s="157"/>
      <c r="B253" s="157"/>
      <c r="C253" s="151"/>
      <c r="D253" s="151"/>
      <c r="E253" s="151"/>
      <c r="F253" s="151"/>
      <c r="G253" s="151"/>
      <c r="H253" s="151"/>
      <c r="I253" s="151"/>
      <c r="J253" s="151"/>
    </row>
    <row r="254" spans="1:10" ht="15.75">
      <c r="A254" s="157"/>
      <c r="B254" s="157"/>
      <c r="C254" s="151"/>
      <c r="D254" s="151"/>
      <c r="E254" s="151"/>
      <c r="F254" s="151"/>
      <c r="G254" s="151"/>
      <c r="H254" s="151"/>
      <c r="I254" s="151"/>
      <c r="J254" s="151"/>
    </row>
    <row r="255" spans="1:10" ht="15.75">
      <c r="A255" s="157"/>
      <c r="B255" s="157"/>
      <c r="C255" s="151"/>
      <c r="D255" s="151"/>
      <c r="E255" s="151"/>
      <c r="F255" s="151"/>
      <c r="G255" s="151"/>
      <c r="H255" s="151"/>
      <c r="I255" s="151"/>
      <c r="J255" s="151"/>
    </row>
    <row r="256" spans="1:10" ht="15.75">
      <c r="A256" s="157"/>
      <c r="B256" s="157"/>
      <c r="C256" s="151"/>
      <c r="D256" s="151"/>
      <c r="E256" s="151"/>
      <c r="F256" s="151"/>
      <c r="G256" s="151"/>
      <c r="H256" s="151"/>
      <c r="I256" s="151"/>
      <c r="J256" s="151"/>
    </row>
    <row r="257" spans="1:10" ht="15.75">
      <c r="A257" s="157"/>
      <c r="B257" s="157"/>
      <c r="C257" s="151"/>
      <c r="D257" s="151"/>
      <c r="E257" s="151"/>
      <c r="F257" s="151"/>
      <c r="G257" s="151"/>
      <c r="H257" s="151"/>
      <c r="I257" s="151"/>
      <c r="J257" s="151"/>
    </row>
    <row r="258" spans="1:10" ht="15.75">
      <c r="A258" s="157"/>
      <c r="B258" s="157"/>
      <c r="C258" s="151"/>
      <c r="D258" s="151"/>
      <c r="E258" s="151"/>
      <c r="F258" s="151"/>
      <c r="G258" s="151"/>
      <c r="H258" s="151"/>
      <c r="I258" s="151"/>
      <c r="J258" s="151"/>
    </row>
    <row r="259" spans="1:10" ht="15.75">
      <c r="A259" s="157"/>
      <c r="B259" s="157"/>
      <c r="C259" s="151"/>
      <c r="D259" s="151"/>
      <c r="E259" s="151"/>
      <c r="F259" s="151"/>
      <c r="G259" s="151"/>
      <c r="H259" s="151"/>
      <c r="I259" s="151"/>
      <c r="J259" s="151"/>
    </row>
    <row r="260" spans="1:10" ht="15.75">
      <c r="A260" s="157"/>
      <c r="B260" s="157"/>
      <c r="C260" s="151"/>
      <c r="D260" s="151"/>
      <c r="E260" s="151"/>
      <c r="F260" s="151"/>
      <c r="G260" s="151"/>
      <c r="H260" s="151"/>
      <c r="I260" s="151"/>
      <c r="J260" s="151"/>
    </row>
    <row r="261" spans="1:10" ht="15.75">
      <c r="A261" s="157"/>
      <c r="B261" s="157"/>
      <c r="C261" s="151"/>
      <c r="D261" s="151"/>
      <c r="E261" s="151"/>
      <c r="F261" s="151"/>
      <c r="G261" s="151"/>
      <c r="H261" s="151"/>
      <c r="I261" s="151"/>
      <c r="J261" s="151"/>
    </row>
    <row r="262" spans="1:10" ht="15.75">
      <c r="A262" s="157"/>
      <c r="B262" s="157"/>
      <c r="C262" s="151"/>
      <c r="D262" s="151"/>
      <c r="E262" s="151"/>
      <c r="F262" s="151"/>
      <c r="G262" s="151"/>
      <c r="H262" s="151"/>
      <c r="I262" s="151"/>
      <c r="J262" s="151"/>
    </row>
    <row r="263" spans="1:10" ht="15.75">
      <c r="A263" s="157"/>
      <c r="B263" s="157"/>
      <c r="C263" s="151"/>
      <c r="D263" s="151"/>
      <c r="E263" s="151"/>
      <c r="F263" s="151"/>
      <c r="G263" s="151"/>
      <c r="H263" s="151"/>
      <c r="I263" s="151"/>
      <c r="J263" s="151"/>
    </row>
    <row r="264" spans="1:10" ht="15.75">
      <c r="A264" s="157"/>
      <c r="B264" s="157"/>
      <c r="C264" s="151"/>
      <c r="D264" s="151"/>
      <c r="E264" s="151"/>
      <c r="F264" s="151"/>
      <c r="G264" s="151"/>
      <c r="H264" s="151"/>
      <c r="I264" s="151"/>
      <c r="J264" s="151"/>
    </row>
    <row r="265" spans="1:10" ht="15.75">
      <c r="A265" s="157"/>
      <c r="B265" s="157"/>
      <c r="C265" s="151"/>
      <c r="D265" s="151"/>
      <c r="E265" s="151"/>
      <c r="F265" s="151"/>
      <c r="G265" s="151"/>
      <c r="H265" s="151"/>
      <c r="I265" s="151"/>
      <c r="J265" s="151"/>
    </row>
    <row r="266" spans="1:10" ht="15.75">
      <c r="A266" s="157"/>
      <c r="B266" s="157"/>
      <c r="C266" s="151"/>
      <c r="D266" s="151"/>
      <c r="E266" s="151"/>
      <c r="F266" s="151"/>
      <c r="G266" s="151"/>
      <c r="H266" s="151"/>
      <c r="I266" s="151"/>
      <c r="J266" s="151"/>
    </row>
    <row r="267" spans="1:10" ht="15.75">
      <c r="A267" s="157"/>
      <c r="B267" s="157"/>
      <c r="C267" s="151"/>
      <c r="D267" s="151"/>
      <c r="E267" s="151"/>
      <c r="F267" s="151"/>
      <c r="G267" s="151"/>
      <c r="H267" s="151"/>
      <c r="I267" s="151"/>
      <c r="J267" s="151"/>
    </row>
    <row r="268" spans="1:10" ht="15.75">
      <c r="A268" s="157"/>
      <c r="B268" s="157"/>
      <c r="C268" s="151"/>
      <c r="D268" s="151"/>
      <c r="E268" s="151"/>
      <c r="F268" s="151"/>
      <c r="G268" s="151"/>
      <c r="H268" s="151"/>
      <c r="I268" s="151"/>
      <c r="J268" s="151"/>
    </row>
    <row r="269" spans="1:10" ht="15.75">
      <c r="A269" s="157"/>
      <c r="B269" s="157"/>
      <c r="C269" s="151"/>
      <c r="D269" s="151"/>
      <c r="E269" s="151"/>
      <c r="F269" s="151"/>
      <c r="G269" s="151"/>
      <c r="H269" s="151"/>
      <c r="I269" s="151"/>
      <c r="J269" s="151"/>
    </row>
    <row r="270" spans="1:10" ht="15.75">
      <c r="A270" s="157"/>
      <c r="B270" s="157"/>
      <c r="C270" s="151"/>
      <c r="D270" s="151"/>
      <c r="E270" s="151"/>
      <c r="F270" s="151"/>
      <c r="G270" s="151"/>
      <c r="H270" s="151"/>
      <c r="I270" s="151"/>
      <c r="J270" s="151"/>
    </row>
    <row r="271" spans="1:10" ht="15.75">
      <c r="A271" s="157"/>
      <c r="B271" s="157"/>
      <c r="C271" s="151"/>
      <c r="D271" s="151"/>
      <c r="E271" s="151"/>
      <c r="F271" s="151"/>
      <c r="G271" s="151"/>
      <c r="H271" s="151"/>
      <c r="I271" s="151"/>
      <c r="J271" s="151"/>
    </row>
    <row r="272" spans="1:10" ht="15.75">
      <c r="A272" s="157"/>
      <c r="B272" s="157"/>
      <c r="C272" s="151"/>
      <c r="D272" s="151"/>
      <c r="E272" s="151"/>
      <c r="F272" s="151"/>
      <c r="G272" s="151"/>
      <c r="H272" s="151"/>
      <c r="I272" s="151"/>
      <c r="J272" s="151"/>
    </row>
    <row r="273" spans="1:10" ht="15.75">
      <c r="A273" s="157"/>
      <c r="B273" s="157"/>
      <c r="C273" s="151"/>
      <c r="D273" s="151"/>
      <c r="E273" s="151"/>
      <c r="F273" s="151"/>
      <c r="G273" s="151"/>
      <c r="H273" s="151"/>
      <c r="I273" s="151"/>
      <c r="J273" s="151"/>
    </row>
    <row r="274" spans="1:10" ht="15.75">
      <c r="A274" s="157"/>
      <c r="B274" s="157"/>
      <c r="C274" s="151"/>
      <c r="D274" s="151"/>
      <c r="E274" s="151"/>
      <c r="F274" s="151"/>
      <c r="G274" s="151"/>
      <c r="H274" s="151"/>
      <c r="I274" s="151"/>
      <c r="J274" s="151"/>
    </row>
    <row r="275" spans="1:10" ht="15.75">
      <c r="A275" s="157"/>
      <c r="B275" s="157"/>
      <c r="C275" s="151"/>
      <c r="D275" s="151"/>
      <c r="E275" s="151"/>
      <c r="F275" s="151"/>
      <c r="G275" s="151"/>
      <c r="H275" s="151"/>
      <c r="I275" s="151"/>
      <c r="J275" s="151"/>
    </row>
    <row r="276" spans="1:10" ht="15.75">
      <c r="A276" s="157"/>
      <c r="B276" s="157"/>
      <c r="C276" s="151"/>
      <c r="D276" s="151"/>
      <c r="E276" s="151"/>
      <c r="F276" s="151"/>
      <c r="G276" s="151"/>
      <c r="H276" s="151"/>
      <c r="I276" s="151"/>
      <c r="J276" s="151"/>
    </row>
    <row r="277" spans="1:10" ht="15.75">
      <c r="A277" s="157"/>
      <c r="B277" s="157"/>
      <c r="C277" s="151"/>
      <c r="D277" s="151"/>
      <c r="E277" s="151"/>
      <c r="F277" s="151"/>
      <c r="G277" s="151"/>
      <c r="H277" s="151"/>
      <c r="I277" s="151"/>
      <c r="J277" s="151"/>
    </row>
    <row r="278" spans="1:10" ht="15.75">
      <c r="A278" s="157"/>
      <c r="B278" s="157"/>
      <c r="C278" s="151"/>
      <c r="D278" s="151"/>
      <c r="E278" s="151"/>
      <c r="F278" s="151"/>
      <c r="G278" s="151"/>
      <c r="H278" s="151"/>
      <c r="I278" s="151"/>
      <c r="J278" s="151"/>
    </row>
    <row r="279" spans="1:10" ht="15.75">
      <c r="A279" s="157"/>
      <c r="B279" s="157"/>
      <c r="C279" s="151"/>
      <c r="D279" s="151"/>
      <c r="E279" s="151"/>
      <c r="F279" s="151"/>
      <c r="G279" s="151"/>
      <c r="H279" s="151"/>
      <c r="I279" s="151"/>
      <c r="J279" s="151"/>
    </row>
    <row r="280" spans="1:10" ht="15.75">
      <c r="A280" s="157"/>
      <c r="B280" s="157"/>
      <c r="C280" s="151"/>
      <c r="D280" s="151"/>
      <c r="E280" s="151"/>
      <c r="F280" s="151"/>
      <c r="G280" s="151"/>
      <c r="H280" s="151"/>
      <c r="I280" s="151"/>
      <c r="J280" s="151"/>
    </row>
    <row r="281" spans="1:10" ht="15.75">
      <c r="A281" s="157"/>
      <c r="B281" s="157"/>
      <c r="C281" s="151"/>
      <c r="D281" s="151"/>
      <c r="E281" s="151"/>
      <c r="F281" s="151"/>
      <c r="G281" s="151"/>
      <c r="H281" s="151"/>
      <c r="I281" s="151"/>
      <c r="J281" s="151"/>
    </row>
    <row r="282" spans="1:10" ht="15.75">
      <c r="A282" s="157"/>
      <c r="B282" s="157"/>
      <c r="C282" s="151"/>
      <c r="D282" s="151"/>
      <c r="E282" s="151"/>
      <c r="F282" s="151"/>
      <c r="G282" s="151"/>
      <c r="H282" s="151"/>
      <c r="I282" s="151"/>
      <c r="J282" s="151"/>
    </row>
    <row r="283" spans="1:10" ht="15.75">
      <c r="A283" s="157"/>
      <c r="B283" s="157"/>
      <c r="C283" s="151"/>
      <c r="D283" s="151"/>
      <c r="E283" s="151"/>
      <c r="F283" s="151"/>
      <c r="G283" s="151"/>
      <c r="H283" s="151"/>
      <c r="I283" s="151"/>
      <c r="J283" s="151"/>
    </row>
    <row r="284" spans="1:10" ht="15.75">
      <c r="A284" s="157"/>
      <c r="B284" s="157"/>
      <c r="C284" s="151"/>
      <c r="D284" s="151"/>
      <c r="E284" s="151"/>
      <c r="F284" s="151"/>
      <c r="G284" s="151"/>
      <c r="H284" s="151"/>
      <c r="I284" s="151"/>
      <c r="J284" s="151"/>
    </row>
    <row r="285" spans="1:10" ht="15.75">
      <c r="A285" s="157"/>
      <c r="B285" s="157"/>
      <c r="C285" s="151"/>
      <c r="D285" s="151"/>
      <c r="E285" s="151"/>
      <c r="F285" s="151"/>
      <c r="G285" s="151"/>
      <c r="H285" s="151"/>
      <c r="I285" s="151"/>
      <c r="J285" s="151"/>
    </row>
    <row r="286" spans="1:10" ht="15.75">
      <c r="A286" s="157"/>
      <c r="B286" s="157"/>
      <c r="C286" s="151"/>
      <c r="D286" s="151"/>
      <c r="E286" s="151"/>
      <c r="F286" s="151"/>
      <c r="G286" s="151"/>
      <c r="H286" s="151"/>
      <c r="I286" s="151"/>
      <c r="J286" s="151"/>
    </row>
    <row r="287" spans="1:10" ht="15.75">
      <c r="A287" s="157"/>
      <c r="B287" s="157"/>
      <c r="C287" s="151"/>
      <c r="D287" s="151"/>
      <c r="E287" s="151"/>
      <c r="F287" s="151"/>
      <c r="G287" s="151"/>
      <c r="H287" s="151"/>
      <c r="I287" s="151"/>
      <c r="J287" s="151"/>
    </row>
    <row r="288" spans="1:10" ht="15.75">
      <c r="A288" s="157"/>
      <c r="B288" s="157"/>
      <c r="C288" s="151"/>
      <c r="D288" s="151"/>
      <c r="E288" s="151"/>
      <c r="F288" s="151"/>
      <c r="G288" s="151"/>
      <c r="H288" s="151"/>
      <c r="I288" s="151"/>
      <c r="J288" s="151"/>
    </row>
    <row r="289" spans="1:10" ht="15.75">
      <c r="A289" s="157"/>
      <c r="B289" s="157"/>
      <c r="C289" s="151"/>
      <c r="D289" s="151"/>
      <c r="E289" s="151"/>
      <c r="F289" s="151"/>
      <c r="G289" s="151"/>
      <c r="H289" s="151"/>
      <c r="I289" s="151"/>
      <c r="J289" s="151"/>
    </row>
    <row r="290" spans="1:10" ht="15.75">
      <c r="A290" s="157"/>
      <c r="B290" s="157"/>
      <c r="C290" s="151"/>
      <c r="D290" s="151"/>
      <c r="E290" s="151"/>
      <c r="F290" s="151"/>
      <c r="G290" s="151"/>
      <c r="H290" s="151"/>
      <c r="I290" s="151"/>
      <c r="J290" s="151"/>
    </row>
    <row r="291" spans="1:10" ht="15.75">
      <c r="A291" s="157"/>
      <c r="B291" s="157"/>
      <c r="C291" s="151"/>
      <c r="D291" s="151"/>
      <c r="E291" s="151"/>
      <c r="F291" s="151"/>
      <c r="G291" s="151"/>
      <c r="H291" s="151"/>
      <c r="I291" s="151"/>
      <c r="J291" s="151"/>
    </row>
    <row r="292" spans="1:10" ht="15.75">
      <c r="A292" s="157"/>
      <c r="B292" s="157"/>
      <c r="C292" s="151"/>
      <c r="D292" s="151"/>
      <c r="E292" s="151"/>
      <c r="F292" s="151"/>
      <c r="G292" s="151"/>
      <c r="H292" s="151"/>
      <c r="I292" s="151"/>
      <c r="J292" s="151"/>
    </row>
    <row r="293" spans="1:10" ht="15.75">
      <c r="A293" s="157"/>
      <c r="B293" s="157"/>
      <c r="C293" s="151"/>
      <c r="D293" s="151"/>
      <c r="E293" s="151"/>
      <c r="F293" s="151"/>
      <c r="G293" s="151"/>
      <c r="H293" s="151"/>
      <c r="I293" s="151"/>
      <c r="J293" s="151"/>
    </row>
    <row r="294" spans="1:10" ht="15.75">
      <c r="A294" s="157"/>
      <c r="B294" s="157"/>
      <c r="C294" s="151"/>
      <c r="D294" s="151"/>
      <c r="E294" s="151"/>
      <c r="F294" s="151"/>
      <c r="G294" s="151"/>
      <c r="H294" s="151"/>
      <c r="I294" s="151"/>
      <c r="J294" s="151"/>
    </row>
    <row r="295" spans="1:10" ht="15.75">
      <c r="A295" s="157"/>
      <c r="B295" s="157"/>
      <c r="C295" s="151"/>
      <c r="D295" s="151"/>
      <c r="E295" s="151"/>
      <c r="F295" s="151"/>
      <c r="G295" s="151"/>
      <c r="H295" s="151"/>
      <c r="I295" s="151"/>
      <c r="J295" s="151"/>
    </row>
    <row r="296" spans="1:10" ht="15.75">
      <c r="A296" s="157"/>
      <c r="B296" s="157"/>
      <c r="C296" s="151"/>
      <c r="D296" s="151"/>
      <c r="E296" s="151"/>
      <c r="F296" s="151"/>
      <c r="G296" s="151"/>
      <c r="H296" s="151"/>
      <c r="I296" s="151"/>
      <c r="J296" s="151"/>
    </row>
    <row r="297" spans="1:10" ht="15.75">
      <c r="A297" s="157"/>
      <c r="B297" s="157"/>
      <c r="C297" s="151"/>
      <c r="D297" s="151"/>
      <c r="E297" s="151"/>
      <c r="F297" s="151"/>
      <c r="G297" s="151"/>
      <c r="H297" s="151"/>
      <c r="I297" s="151"/>
      <c r="J297" s="151"/>
    </row>
    <row r="298" spans="1:10" ht="15.75">
      <c r="A298" s="157"/>
      <c r="B298" s="157"/>
      <c r="C298" s="151"/>
      <c r="D298" s="151"/>
      <c r="E298" s="151"/>
      <c r="F298" s="151"/>
      <c r="G298" s="151"/>
      <c r="H298" s="151"/>
      <c r="I298" s="151"/>
      <c r="J298" s="151"/>
    </row>
    <row r="299" spans="1:10" ht="15.75">
      <c r="A299" s="157"/>
      <c r="B299" s="157"/>
      <c r="C299" s="151"/>
      <c r="D299" s="151"/>
      <c r="E299" s="151"/>
      <c r="F299" s="151"/>
      <c r="G299" s="151"/>
      <c r="H299" s="151"/>
      <c r="I299" s="151"/>
      <c r="J299" s="151"/>
    </row>
    <row r="300" spans="1:10" ht="15.75">
      <c r="A300" s="157"/>
      <c r="B300" s="157"/>
      <c r="C300" s="151"/>
      <c r="D300" s="151"/>
      <c r="E300" s="151"/>
      <c r="F300" s="151"/>
      <c r="G300" s="151"/>
      <c r="H300" s="151"/>
      <c r="I300" s="151"/>
      <c r="J300" s="151"/>
    </row>
    <row r="301" spans="1:10" ht="15.75">
      <c r="A301" s="157"/>
      <c r="B301" s="157"/>
      <c r="C301" s="151"/>
      <c r="D301" s="151"/>
      <c r="E301" s="151"/>
      <c r="F301" s="151"/>
      <c r="G301" s="151"/>
      <c r="H301" s="151"/>
      <c r="I301" s="151"/>
      <c r="J301" s="151"/>
    </row>
    <row r="302" spans="1:10" ht="15.75">
      <c r="A302" s="157"/>
      <c r="B302" s="157"/>
      <c r="C302" s="151"/>
      <c r="D302" s="151"/>
      <c r="E302" s="151"/>
      <c r="F302" s="151"/>
      <c r="G302" s="151"/>
      <c r="H302" s="151"/>
      <c r="I302" s="151"/>
      <c r="J302" s="151"/>
    </row>
    <row r="303" spans="1:10" ht="15.75">
      <c r="A303" s="157"/>
      <c r="B303" s="157"/>
      <c r="C303" s="151"/>
      <c r="D303" s="151"/>
      <c r="E303" s="151"/>
      <c r="F303" s="151"/>
      <c r="G303" s="151"/>
      <c r="H303" s="151"/>
      <c r="I303" s="151"/>
      <c r="J303" s="151"/>
    </row>
    <row r="304" spans="1:10" ht="15.75">
      <c r="A304" s="157"/>
      <c r="B304" s="157"/>
      <c r="C304" s="151"/>
      <c r="D304" s="151"/>
      <c r="E304" s="151"/>
      <c r="F304" s="151"/>
      <c r="G304" s="151"/>
      <c r="H304" s="151"/>
      <c r="I304" s="151"/>
      <c r="J304" s="151"/>
    </row>
    <row r="305" spans="1:10" ht="15.75">
      <c r="A305" s="157"/>
      <c r="B305" s="157"/>
      <c r="C305" s="151"/>
      <c r="D305" s="151"/>
      <c r="E305" s="151"/>
      <c r="F305" s="151"/>
      <c r="G305" s="151"/>
      <c r="H305" s="151"/>
      <c r="I305" s="151"/>
      <c r="J305" s="151"/>
    </row>
    <row r="306" spans="1:10" ht="15.75">
      <c r="A306" s="157"/>
      <c r="B306" s="157"/>
      <c r="C306" s="151"/>
      <c r="D306" s="151"/>
      <c r="E306" s="151"/>
      <c r="F306" s="151"/>
      <c r="G306" s="151"/>
      <c r="H306" s="151"/>
      <c r="I306" s="151"/>
      <c r="J306" s="151"/>
    </row>
    <row r="307" spans="1:10" ht="15.75">
      <c r="A307" s="157"/>
      <c r="B307" s="157"/>
      <c r="C307" s="151"/>
      <c r="D307" s="151"/>
      <c r="E307" s="151"/>
      <c r="F307" s="151"/>
      <c r="G307" s="151"/>
      <c r="H307" s="151"/>
      <c r="I307" s="151"/>
      <c r="J307" s="151"/>
    </row>
    <row r="308" spans="1:10" ht="15.75">
      <c r="A308" s="157"/>
      <c r="B308" s="157"/>
      <c r="C308" s="151"/>
      <c r="D308" s="151"/>
      <c r="E308" s="151"/>
      <c r="F308" s="151"/>
      <c r="G308" s="151"/>
      <c r="H308" s="151"/>
      <c r="I308" s="151"/>
      <c r="J308" s="151"/>
    </row>
    <row r="309" spans="1:10" ht="15.75">
      <c r="A309" s="157"/>
      <c r="B309" s="157"/>
      <c r="C309" s="151"/>
      <c r="D309" s="151"/>
      <c r="E309" s="151"/>
      <c r="F309" s="151"/>
      <c r="G309" s="151"/>
      <c r="H309" s="151"/>
      <c r="I309" s="151"/>
      <c r="J309" s="151"/>
    </row>
    <row r="310" spans="1:10" ht="15.75">
      <c r="A310" s="157"/>
      <c r="B310" s="157"/>
      <c r="C310" s="151"/>
      <c r="D310" s="151"/>
      <c r="E310" s="151"/>
      <c r="F310" s="151"/>
      <c r="G310" s="151"/>
      <c r="H310" s="151"/>
      <c r="I310" s="151"/>
      <c r="J310" s="151"/>
    </row>
    <row r="311" spans="1:10" ht="15.75">
      <c r="A311" s="157"/>
      <c r="B311" s="157"/>
      <c r="C311" s="151"/>
      <c r="D311" s="151"/>
      <c r="E311" s="151"/>
      <c r="F311" s="151"/>
      <c r="G311" s="151"/>
      <c r="H311" s="151"/>
      <c r="I311" s="151"/>
      <c r="J311" s="151"/>
    </row>
    <row r="312" spans="1:10" ht="15.75">
      <c r="A312" s="157"/>
      <c r="B312" s="157"/>
      <c r="C312" s="151"/>
      <c r="D312" s="151"/>
      <c r="E312" s="151"/>
      <c r="F312" s="151"/>
      <c r="G312" s="151"/>
      <c r="H312" s="151"/>
      <c r="I312" s="151"/>
      <c r="J312" s="151"/>
    </row>
    <row r="313" spans="1:10" ht="15.75">
      <c r="A313" s="157"/>
      <c r="B313" s="157"/>
      <c r="C313" s="151"/>
      <c r="D313" s="151"/>
      <c r="E313" s="151"/>
      <c r="F313" s="151"/>
      <c r="G313" s="151"/>
      <c r="H313" s="151"/>
      <c r="I313" s="151"/>
      <c r="J313" s="151"/>
    </row>
    <row r="314" spans="1:10" ht="15.75">
      <c r="A314" s="157"/>
      <c r="B314" s="157"/>
      <c r="C314" s="151"/>
      <c r="D314" s="151"/>
      <c r="E314" s="151"/>
      <c r="F314" s="151"/>
      <c r="G314" s="151"/>
      <c r="H314" s="151"/>
      <c r="I314" s="151"/>
      <c r="J314" s="151"/>
    </row>
    <row r="315" spans="1:10" ht="15.75">
      <c r="A315" s="157"/>
      <c r="B315" s="157"/>
      <c r="C315" s="151"/>
      <c r="D315" s="151"/>
      <c r="E315" s="151"/>
      <c r="F315" s="151"/>
      <c r="G315" s="151"/>
      <c r="H315" s="151"/>
      <c r="I315" s="151"/>
      <c r="J315" s="151"/>
    </row>
    <row r="316" spans="1:10" ht="15.75">
      <c r="A316" s="157"/>
      <c r="B316" s="157"/>
      <c r="C316" s="151"/>
      <c r="D316" s="151"/>
      <c r="E316" s="151"/>
      <c r="F316" s="151"/>
      <c r="G316" s="151"/>
      <c r="H316" s="151"/>
      <c r="I316" s="151"/>
      <c r="J316" s="151"/>
    </row>
    <row r="317" spans="1:10" ht="15.75">
      <c r="A317" s="157"/>
      <c r="B317" s="157"/>
      <c r="C317" s="151"/>
      <c r="D317" s="151"/>
      <c r="E317" s="151"/>
      <c r="F317" s="151"/>
      <c r="G317" s="151"/>
      <c r="H317" s="151"/>
      <c r="I317" s="151"/>
      <c r="J317" s="151"/>
    </row>
    <row r="318" spans="1:10" ht="15.75">
      <c r="A318" s="157"/>
      <c r="B318" s="157"/>
      <c r="C318" s="151"/>
      <c r="D318" s="151"/>
      <c r="E318" s="151"/>
      <c r="F318" s="151"/>
      <c r="G318" s="151"/>
      <c r="H318" s="151"/>
      <c r="I318" s="151"/>
      <c r="J318" s="151"/>
    </row>
    <row r="319" spans="1:10" ht="15.75">
      <c r="A319" s="157"/>
      <c r="B319" s="157"/>
      <c r="C319" s="151"/>
      <c r="D319" s="151"/>
      <c r="E319" s="151"/>
      <c r="F319" s="151"/>
      <c r="G319" s="151"/>
      <c r="H319" s="151"/>
      <c r="I319" s="151"/>
      <c r="J319" s="151"/>
    </row>
    <row r="320" spans="1:10" ht="15.75">
      <c r="A320" s="157"/>
      <c r="B320" s="157"/>
      <c r="C320" s="151"/>
      <c r="D320" s="151"/>
      <c r="E320" s="151"/>
      <c r="F320" s="151"/>
      <c r="G320" s="151"/>
      <c r="H320" s="151"/>
      <c r="I320" s="151"/>
      <c r="J320" s="151"/>
    </row>
    <row r="321" spans="1:10" ht="15.75">
      <c r="A321" s="157"/>
      <c r="B321" s="157"/>
      <c r="C321" s="151"/>
      <c r="D321" s="151"/>
      <c r="E321" s="151"/>
      <c r="F321" s="151"/>
      <c r="G321" s="151"/>
      <c r="H321" s="151"/>
      <c r="I321" s="151"/>
      <c r="J321" s="151"/>
    </row>
    <row r="322" spans="1:10" ht="15.75">
      <c r="A322" s="157"/>
      <c r="B322" s="157"/>
      <c r="C322" s="151"/>
      <c r="D322" s="151"/>
      <c r="E322" s="151"/>
      <c r="F322" s="151"/>
      <c r="G322" s="151"/>
      <c r="H322" s="151"/>
      <c r="I322" s="151"/>
      <c r="J322" s="151"/>
    </row>
    <row r="323" spans="1:10" ht="15.75">
      <c r="A323" s="157"/>
      <c r="B323" s="157"/>
      <c r="C323" s="151"/>
      <c r="D323" s="151"/>
      <c r="E323" s="151"/>
      <c r="F323" s="151"/>
      <c r="G323" s="151"/>
      <c r="H323" s="151"/>
      <c r="I323" s="151"/>
      <c r="J323" s="151"/>
    </row>
    <row r="324" spans="1:10" ht="15.75">
      <c r="A324" s="157"/>
      <c r="B324" s="157"/>
      <c r="C324" s="151"/>
      <c r="D324" s="151"/>
      <c r="E324" s="151"/>
      <c r="F324" s="151"/>
      <c r="G324" s="151"/>
      <c r="H324" s="151"/>
      <c r="I324" s="151"/>
      <c r="J324" s="151"/>
    </row>
    <row r="325" spans="1:10" ht="15.75">
      <c r="A325" s="157"/>
      <c r="B325" s="157"/>
      <c r="C325" s="151"/>
      <c r="D325" s="151"/>
      <c r="E325" s="151"/>
      <c r="F325" s="151"/>
      <c r="G325" s="151"/>
      <c r="H325" s="151"/>
      <c r="I325" s="151"/>
      <c r="J325" s="151"/>
    </row>
    <row r="326" spans="1:10" ht="15.75">
      <c r="A326" s="157"/>
      <c r="B326" s="157"/>
      <c r="C326" s="151"/>
      <c r="D326" s="151"/>
      <c r="E326" s="151"/>
      <c r="F326" s="151"/>
      <c r="G326" s="151"/>
      <c r="H326" s="151"/>
      <c r="I326" s="151"/>
      <c r="J326" s="151"/>
    </row>
    <row r="327" spans="1:10" ht="15.75">
      <c r="A327" s="157"/>
      <c r="B327" s="157"/>
      <c r="C327" s="151"/>
      <c r="D327" s="151"/>
      <c r="E327" s="151"/>
      <c r="F327" s="151"/>
      <c r="G327" s="151"/>
      <c r="H327" s="151"/>
      <c r="I327" s="151"/>
      <c r="J327" s="151"/>
    </row>
    <row r="328" spans="1:10" ht="15.75">
      <c r="A328" s="157"/>
      <c r="B328" s="157"/>
      <c r="C328" s="151"/>
      <c r="D328" s="151"/>
      <c r="E328" s="151"/>
      <c r="F328" s="151"/>
      <c r="G328" s="151"/>
      <c r="H328" s="151"/>
      <c r="I328" s="151"/>
      <c r="J328" s="151"/>
    </row>
    <row r="329" spans="1:10" ht="15.75">
      <c r="A329" s="157"/>
      <c r="B329" s="157"/>
      <c r="C329" s="151"/>
      <c r="D329" s="151"/>
      <c r="E329" s="151"/>
      <c r="F329" s="151"/>
      <c r="G329" s="151"/>
      <c r="H329" s="151"/>
      <c r="I329" s="151"/>
      <c r="J329" s="151"/>
    </row>
    <row r="330" spans="1:10" ht="15.75">
      <c r="A330" s="157"/>
      <c r="B330" s="157"/>
      <c r="C330" s="151"/>
      <c r="D330" s="151"/>
      <c r="E330" s="151"/>
      <c r="F330" s="151"/>
      <c r="G330" s="151"/>
      <c r="H330" s="151"/>
      <c r="I330" s="151"/>
      <c r="J330" s="151"/>
    </row>
    <row r="331" spans="1:10" ht="15.75">
      <c r="A331" s="157"/>
      <c r="B331" s="157"/>
      <c r="C331" s="151"/>
      <c r="D331" s="151"/>
      <c r="E331" s="151"/>
      <c r="F331" s="151"/>
      <c r="G331" s="151"/>
      <c r="H331" s="151"/>
      <c r="I331" s="151"/>
      <c r="J331" s="151"/>
    </row>
    <row r="332" spans="1:10" ht="15.75">
      <c r="A332" s="157"/>
      <c r="B332" s="157"/>
      <c r="C332" s="151"/>
      <c r="D332" s="151"/>
      <c r="E332" s="151"/>
      <c r="F332" s="151"/>
      <c r="G332" s="151"/>
      <c r="H332" s="151"/>
      <c r="I332" s="151"/>
      <c r="J332" s="151"/>
    </row>
    <row r="333" spans="1:10" ht="15.75">
      <c r="A333" s="157"/>
      <c r="B333" s="157"/>
      <c r="C333" s="151"/>
      <c r="D333" s="151"/>
      <c r="E333" s="151"/>
      <c r="F333" s="151"/>
      <c r="G333" s="151"/>
      <c r="H333" s="151"/>
      <c r="I333" s="151"/>
      <c r="J333" s="151"/>
    </row>
    <row r="334" spans="1:10" ht="15.75">
      <c r="A334" s="157"/>
      <c r="B334" s="157"/>
      <c r="C334" s="151"/>
      <c r="D334" s="151"/>
      <c r="E334" s="151"/>
      <c r="F334" s="151"/>
      <c r="G334" s="151"/>
      <c r="H334" s="151"/>
      <c r="I334" s="151"/>
      <c r="J334" s="151"/>
    </row>
    <row r="335" spans="1:10" ht="15.75">
      <c r="A335" s="157"/>
      <c r="B335" s="157"/>
      <c r="C335" s="151"/>
      <c r="D335" s="151"/>
      <c r="E335" s="151"/>
      <c r="F335" s="151"/>
      <c r="G335" s="151"/>
      <c r="H335" s="151"/>
      <c r="I335" s="151"/>
      <c r="J335" s="151"/>
    </row>
    <row r="336" spans="1:10" ht="15.75">
      <c r="A336" s="157"/>
      <c r="B336" s="157"/>
      <c r="C336" s="151"/>
      <c r="D336" s="151"/>
      <c r="E336" s="151"/>
      <c r="F336" s="151"/>
      <c r="G336" s="151"/>
      <c r="H336" s="151"/>
      <c r="I336" s="151"/>
      <c r="J336" s="151"/>
    </row>
    <row r="337" spans="1:10" ht="15.75">
      <c r="A337" s="157"/>
      <c r="B337" s="157"/>
      <c r="C337" s="151"/>
      <c r="D337" s="151"/>
      <c r="E337" s="151"/>
      <c r="F337" s="151"/>
      <c r="G337" s="151"/>
      <c r="H337" s="151"/>
      <c r="I337" s="151"/>
      <c r="J337" s="151"/>
    </row>
    <row r="338" spans="1:10" ht="15.75">
      <c r="A338" s="157"/>
      <c r="B338" s="157"/>
      <c r="C338" s="151"/>
      <c r="D338" s="151"/>
      <c r="E338" s="151"/>
      <c r="F338" s="151"/>
      <c r="G338" s="151"/>
      <c r="H338" s="151"/>
      <c r="I338" s="151"/>
      <c r="J338" s="151"/>
    </row>
    <row r="339" spans="1:10" ht="15.75">
      <c r="A339" s="157"/>
      <c r="B339" s="157"/>
      <c r="C339" s="151"/>
      <c r="D339" s="151"/>
      <c r="E339" s="151"/>
      <c r="F339" s="151"/>
      <c r="G339" s="151"/>
      <c r="H339" s="151"/>
      <c r="I339" s="151"/>
      <c r="J339" s="151"/>
    </row>
    <row r="340" spans="1:10" ht="15.75">
      <c r="A340" s="157"/>
      <c r="B340" s="157"/>
      <c r="C340" s="151"/>
      <c r="D340" s="151"/>
      <c r="E340" s="151"/>
      <c r="F340" s="151"/>
      <c r="G340" s="151"/>
      <c r="H340" s="151"/>
      <c r="I340" s="151"/>
      <c r="J340" s="151"/>
    </row>
    <row r="341" spans="1:10" ht="15.75">
      <c r="A341" s="157"/>
      <c r="B341" s="157"/>
      <c r="C341" s="151"/>
      <c r="D341" s="151"/>
      <c r="E341" s="151"/>
      <c r="F341" s="151"/>
      <c r="G341" s="151"/>
      <c r="H341" s="151"/>
      <c r="I341" s="151"/>
      <c r="J341" s="151"/>
    </row>
    <row r="342" spans="1:10" ht="15.75">
      <c r="A342" s="157"/>
      <c r="B342" s="157"/>
      <c r="C342" s="151"/>
      <c r="D342" s="151"/>
      <c r="E342" s="151"/>
      <c r="F342" s="151"/>
      <c r="G342" s="151"/>
      <c r="H342" s="151"/>
      <c r="I342" s="151"/>
      <c r="J342" s="151"/>
    </row>
    <row r="343" spans="1:10" ht="15.75">
      <c r="A343" s="157"/>
      <c r="B343" s="157"/>
      <c r="C343" s="151"/>
      <c r="D343" s="151"/>
      <c r="E343" s="151"/>
      <c r="F343" s="151"/>
      <c r="G343" s="151"/>
      <c r="H343" s="151"/>
      <c r="I343" s="151"/>
      <c r="J343" s="151"/>
    </row>
    <row r="344" spans="1:10" ht="15.75">
      <c r="A344" s="157"/>
      <c r="B344" s="157"/>
      <c r="C344" s="151"/>
      <c r="D344" s="151"/>
      <c r="E344" s="151"/>
      <c r="F344" s="151"/>
      <c r="G344" s="151"/>
      <c r="H344" s="151"/>
      <c r="I344" s="151"/>
      <c r="J344" s="151"/>
    </row>
    <row r="345" spans="1:10" ht="15.75">
      <c r="A345" s="157"/>
      <c r="B345" s="157"/>
      <c r="C345" s="151"/>
      <c r="D345" s="151"/>
      <c r="E345" s="151"/>
      <c r="F345" s="151"/>
      <c r="G345" s="151"/>
      <c r="H345" s="151"/>
      <c r="I345" s="151"/>
      <c r="J345" s="151"/>
    </row>
    <row r="346" spans="1:10" ht="15.75">
      <c r="A346" s="157"/>
      <c r="B346" s="157"/>
      <c r="C346" s="151"/>
      <c r="D346" s="151"/>
      <c r="E346" s="151"/>
      <c r="F346" s="151"/>
      <c r="G346" s="151"/>
      <c r="H346" s="151"/>
      <c r="I346" s="151"/>
      <c r="J346" s="151"/>
    </row>
    <row r="347" spans="1:10" ht="15.75">
      <c r="A347" s="157"/>
      <c r="B347" s="157"/>
      <c r="C347" s="151"/>
      <c r="D347" s="151"/>
      <c r="E347" s="151"/>
      <c r="F347" s="151"/>
      <c r="G347" s="151"/>
      <c r="H347" s="151"/>
      <c r="I347" s="151"/>
      <c r="J347" s="151"/>
    </row>
    <row r="348" spans="1:10" ht="15.75">
      <c r="A348" s="157"/>
      <c r="B348" s="157"/>
      <c r="C348" s="151"/>
      <c r="D348" s="151"/>
      <c r="E348" s="151"/>
      <c r="F348" s="151"/>
      <c r="G348" s="151"/>
      <c r="H348" s="151"/>
      <c r="I348" s="151"/>
      <c r="J348" s="151"/>
    </row>
    <row r="349" spans="1:10" ht="15.75">
      <c r="A349" s="157"/>
      <c r="B349" s="157"/>
      <c r="C349" s="151"/>
      <c r="D349" s="151"/>
      <c r="E349" s="151"/>
      <c r="F349" s="151"/>
      <c r="G349" s="151"/>
      <c r="H349" s="151"/>
      <c r="I349" s="151"/>
      <c r="J349" s="151"/>
    </row>
    <row r="350" spans="1:10" ht="15.75">
      <c r="A350" s="157"/>
      <c r="B350" s="157"/>
      <c r="C350" s="151"/>
      <c r="D350" s="151"/>
      <c r="E350" s="151"/>
      <c r="F350" s="151"/>
      <c r="G350" s="151"/>
      <c r="H350" s="151"/>
      <c r="I350" s="151"/>
      <c r="J350" s="151"/>
    </row>
    <row r="351" spans="1:10" ht="15.75">
      <c r="A351" s="157"/>
      <c r="B351" s="157"/>
      <c r="C351" s="151"/>
      <c r="D351" s="151"/>
      <c r="E351" s="151"/>
      <c r="F351" s="151"/>
      <c r="G351" s="151"/>
      <c r="H351" s="151"/>
      <c r="I351" s="151"/>
      <c r="J351" s="151"/>
    </row>
    <row r="352" spans="1:10" ht="15.75">
      <c r="A352" s="157"/>
      <c r="B352" s="157"/>
      <c r="C352" s="151"/>
      <c r="D352" s="151"/>
      <c r="E352" s="151"/>
      <c r="F352" s="151"/>
      <c r="G352" s="151"/>
      <c r="H352" s="151"/>
      <c r="I352" s="151"/>
      <c r="J352" s="151"/>
    </row>
    <row r="353" spans="1:10" ht="15.75">
      <c r="A353" s="157"/>
      <c r="B353" s="157"/>
      <c r="C353" s="151"/>
      <c r="D353" s="151"/>
      <c r="E353" s="151"/>
      <c r="F353" s="151"/>
      <c r="G353" s="151"/>
      <c r="H353" s="151"/>
      <c r="I353" s="151"/>
      <c r="J353" s="151"/>
    </row>
    <row r="354" spans="1:10" ht="15.75">
      <c r="A354" s="157"/>
      <c r="B354" s="157"/>
      <c r="C354" s="151"/>
      <c r="D354" s="151"/>
      <c r="E354" s="151"/>
      <c r="F354" s="151"/>
      <c r="G354" s="151"/>
      <c r="H354" s="151"/>
      <c r="I354" s="151"/>
      <c r="J354" s="151"/>
    </row>
    <row r="355" spans="1:10" ht="15.75">
      <c r="A355" s="157"/>
      <c r="B355" s="157"/>
      <c r="C355" s="151"/>
      <c r="D355" s="151"/>
      <c r="E355" s="151"/>
      <c r="F355" s="151"/>
      <c r="G355" s="151"/>
      <c r="H355" s="151"/>
      <c r="I355" s="151"/>
      <c r="J355" s="151"/>
    </row>
    <row r="356" spans="1:10" ht="15.75">
      <c r="A356" s="157"/>
      <c r="B356" s="157"/>
      <c r="C356" s="151"/>
      <c r="D356" s="151"/>
      <c r="E356" s="151"/>
      <c r="F356" s="151"/>
      <c r="G356" s="151"/>
      <c r="H356" s="151"/>
      <c r="I356" s="151"/>
      <c r="J356" s="151"/>
    </row>
    <row r="357" spans="1:10" ht="15.75">
      <c r="A357" s="157"/>
      <c r="B357" s="157"/>
      <c r="C357" s="151"/>
      <c r="D357" s="151"/>
      <c r="E357" s="151"/>
      <c r="F357" s="151"/>
      <c r="G357" s="151"/>
      <c r="H357" s="151"/>
      <c r="I357" s="151"/>
      <c r="J357" s="151"/>
    </row>
    <row r="358" spans="1:10" ht="15.75">
      <c r="A358" s="157"/>
      <c r="B358" s="157"/>
      <c r="C358" s="151"/>
      <c r="D358" s="151"/>
      <c r="E358" s="151"/>
      <c r="F358" s="151"/>
      <c r="G358" s="151"/>
      <c r="H358" s="151"/>
      <c r="I358" s="151"/>
      <c r="J358" s="151"/>
    </row>
    <row r="359" spans="1:10" ht="15.75">
      <c r="A359" s="157"/>
      <c r="B359" s="157"/>
      <c r="C359" s="151"/>
      <c r="D359" s="151"/>
      <c r="E359" s="151"/>
      <c r="F359" s="151"/>
      <c r="G359" s="151"/>
      <c r="H359" s="151"/>
      <c r="I359" s="151"/>
      <c r="J359" s="151"/>
    </row>
    <row r="360" spans="1:10" ht="15.75">
      <c r="A360" s="157"/>
      <c r="B360" s="157"/>
      <c r="C360" s="151"/>
      <c r="D360" s="151"/>
      <c r="E360" s="151"/>
      <c r="F360" s="151"/>
      <c r="G360" s="151"/>
      <c r="H360" s="151"/>
      <c r="I360" s="151"/>
      <c r="J360" s="151"/>
    </row>
    <row r="361" spans="1:10" ht="15.75">
      <c r="A361" s="157"/>
      <c r="B361" s="157"/>
      <c r="C361" s="151"/>
      <c r="D361" s="151"/>
      <c r="E361" s="151"/>
      <c r="F361" s="151"/>
      <c r="G361" s="151"/>
      <c r="H361" s="151"/>
      <c r="I361" s="151"/>
      <c r="J361" s="151"/>
    </row>
    <row r="362" spans="1:10" ht="15.75">
      <c r="A362" s="157"/>
      <c r="B362" s="157"/>
      <c r="C362" s="151"/>
      <c r="D362" s="151"/>
      <c r="E362" s="151"/>
      <c r="F362" s="151"/>
      <c r="G362" s="151"/>
      <c r="H362" s="151"/>
      <c r="I362" s="151"/>
      <c r="J362" s="151"/>
    </row>
    <row r="363" spans="1:10" ht="15.75">
      <c r="A363" s="157"/>
      <c r="B363" s="157"/>
      <c r="C363" s="151"/>
      <c r="D363" s="151"/>
      <c r="E363" s="151"/>
      <c r="F363" s="151"/>
      <c r="G363" s="151"/>
      <c r="H363" s="151"/>
      <c r="I363" s="151"/>
      <c r="J363" s="151"/>
    </row>
    <row r="364" spans="1:10" ht="15.75">
      <c r="A364" s="157"/>
      <c r="B364" s="157"/>
      <c r="C364" s="151"/>
      <c r="D364" s="151"/>
      <c r="E364" s="151"/>
      <c r="F364" s="151"/>
      <c r="G364" s="151"/>
      <c r="H364" s="151"/>
      <c r="I364" s="151"/>
      <c r="J364" s="151"/>
    </row>
    <row r="365" spans="1:10" ht="15.75">
      <c r="A365" s="157"/>
      <c r="B365" s="157"/>
      <c r="C365" s="151"/>
      <c r="D365" s="151"/>
      <c r="E365" s="151"/>
      <c r="F365" s="151"/>
      <c r="G365" s="151"/>
      <c r="H365" s="151"/>
      <c r="I365" s="151"/>
      <c r="J365" s="151"/>
    </row>
    <row r="366" spans="1:10" ht="15.75">
      <c r="A366" s="157"/>
      <c r="B366" s="157"/>
      <c r="C366" s="151"/>
      <c r="D366" s="151"/>
      <c r="E366" s="151"/>
      <c r="F366" s="151"/>
      <c r="G366" s="151"/>
      <c r="H366" s="151"/>
      <c r="I366" s="151"/>
      <c r="J366" s="151"/>
    </row>
    <row r="367" spans="1:10" ht="15.75">
      <c r="A367" s="157"/>
      <c r="B367" s="157"/>
      <c r="C367" s="151"/>
      <c r="D367" s="151"/>
      <c r="E367" s="151"/>
      <c r="F367" s="151"/>
      <c r="G367" s="151"/>
      <c r="H367" s="151"/>
      <c r="I367" s="151"/>
      <c r="J367" s="151"/>
    </row>
    <row r="368" spans="1:10" ht="15.75">
      <c r="A368" s="157"/>
      <c r="B368" s="157"/>
      <c r="C368" s="151"/>
      <c r="D368" s="151"/>
      <c r="E368" s="151"/>
      <c r="F368" s="151"/>
      <c r="G368" s="151"/>
      <c r="H368" s="151"/>
      <c r="I368" s="151"/>
      <c r="J368" s="151"/>
    </row>
    <row r="369" spans="1:10" ht="15.75">
      <c r="A369" s="157"/>
      <c r="B369" s="157"/>
      <c r="C369" s="151"/>
      <c r="D369" s="151"/>
      <c r="E369" s="151"/>
      <c r="F369" s="151"/>
      <c r="G369" s="151"/>
      <c r="H369" s="151"/>
      <c r="I369" s="151"/>
      <c r="J369" s="151"/>
    </row>
    <row r="370" spans="1:10" ht="15.75">
      <c r="A370" s="157"/>
      <c r="B370" s="157"/>
      <c r="C370" s="151"/>
      <c r="D370" s="151"/>
      <c r="E370" s="151"/>
      <c r="F370" s="151"/>
      <c r="G370" s="151"/>
      <c r="H370" s="151"/>
      <c r="I370" s="151"/>
      <c r="J370" s="151"/>
    </row>
    <row r="371" spans="1:10" ht="15.75">
      <c r="A371" s="157"/>
      <c r="B371" s="157"/>
      <c r="C371" s="151"/>
      <c r="D371" s="151"/>
      <c r="E371" s="151"/>
      <c r="F371" s="151"/>
      <c r="G371" s="151"/>
      <c r="H371" s="151"/>
      <c r="I371" s="151"/>
      <c r="J371" s="151"/>
    </row>
    <row r="372" spans="1:10" ht="15.75">
      <c r="A372" s="157"/>
      <c r="B372" s="157"/>
      <c r="C372" s="151"/>
      <c r="D372" s="151"/>
      <c r="E372" s="151"/>
      <c r="F372" s="151"/>
      <c r="G372" s="151"/>
      <c r="H372" s="151"/>
      <c r="I372" s="151"/>
      <c r="J372" s="151"/>
    </row>
    <row r="373" spans="1:10" ht="15.75">
      <c r="A373" s="157"/>
      <c r="B373" s="157"/>
      <c r="C373" s="151"/>
      <c r="D373" s="151"/>
      <c r="E373" s="151"/>
      <c r="F373" s="151"/>
      <c r="G373" s="151"/>
      <c r="H373" s="151"/>
      <c r="I373" s="151"/>
      <c r="J373" s="151"/>
    </row>
    <row r="374" spans="1:10" ht="15.75">
      <c r="A374" s="157"/>
      <c r="B374" s="157"/>
      <c r="C374" s="151"/>
      <c r="D374" s="151"/>
      <c r="E374" s="151"/>
      <c r="F374" s="151"/>
      <c r="G374" s="151"/>
      <c r="H374" s="151"/>
      <c r="I374" s="151"/>
      <c r="J374" s="151"/>
    </row>
    <row r="375" spans="1:10" ht="15.75">
      <c r="A375" s="157"/>
      <c r="B375" s="157"/>
      <c r="C375" s="151"/>
      <c r="D375" s="151"/>
      <c r="E375" s="151"/>
      <c r="F375" s="151"/>
      <c r="G375" s="151"/>
      <c r="H375" s="151"/>
      <c r="I375" s="151"/>
      <c r="J375" s="151"/>
    </row>
    <row r="376" spans="1:10" ht="15.75">
      <c r="A376" s="157"/>
      <c r="B376" s="157"/>
      <c r="C376" s="151"/>
      <c r="D376" s="151"/>
      <c r="E376" s="151"/>
      <c r="F376" s="151"/>
      <c r="G376" s="151"/>
      <c r="H376" s="151"/>
      <c r="I376" s="151"/>
      <c r="J376" s="151"/>
    </row>
    <row r="377" spans="1:10" ht="15.75">
      <c r="A377" s="157"/>
      <c r="B377" s="157"/>
      <c r="C377" s="151"/>
      <c r="D377" s="151"/>
      <c r="E377" s="151"/>
      <c r="F377" s="151"/>
      <c r="G377" s="151"/>
      <c r="H377" s="151"/>
      <c r="I377" s="151"/>
      <c r="J377" s="151"/>
    </row>
    <row r="378" spans="1:10" ht="15.75">
      <c r="A378" s="157"/>
      <c r="B378" s="157"/>
      <c r="C378" s="151"/>
      <c r="D378" s="151"/>
      <c r="E378" s="151"/>
      <c r="F378" s="151"/>
      <c r="G378" s="151"/>
      <c r="H378" s="151"/>
      <c r="I378" s="151"/>
      <c r="J378" s="151"/>
    </row>
    <row r="379" spans="1:10" ht="15.75">
      <c r="A379" s="157"/>
      <c r="B379" s="157"/>
      <c r="C379" s="151"/>
      <c r="D379" s="151"/>
      <c r="E379" s="151"/>
      <c r="F379" s="151"/>
      <c r="G379" s="151"/>
      <c r="H379" s="151"/>
      <c r="I379" s="151"/>
      <c r="J379" s="151"/>
    </row>
    <row r="380" spans="1:10" ht="15.75">
      <c r="A380" s="157"/>
      <c r="B380" s="157"/>
      <c r="C380" s="151"/>
      <c r="D380" s="151"/>
      <c r="E380" s="151"/>
      <c r="F380" s="151"/>
      <c r="G380" s="151"/>
      <c r="H380" s="151"/>
      <c r="I380" s="151"/>
      <c r="J380" s="151"/>
    </row>
    <row r="381" spans="1:10" ht="15.75">
      <c r="A381" s="157"/>
      <c r="B381" s="157"/>
      <c r="C381" s="151"/>
      <c r="D381" s="151"/>
      <c r="E381" s="151"/>
      <c r="F381" s="151"/>
      <c r="G381" s="151"/>
      <c r="H381" s="151"/>
      <c r="I381" s="151"/>
      <c r="J381" s="151"/>
    </row>
    <row r="382" spans="1:10" ht="15.75">
      <c r="A382" s="157"/>
      <c r="B382" s="157"/>
      <c r="C382" s="151"/>
      <c r="D382" s="151"/>
      <c r="E382" s="151"/>
      <c r="F382" s="151"/>
      <c r="G382" s="151"/>
      <c r="H382" s="151"/>
      <c r="I382" s="151"/>
      <c r="J382" s="151"/>
    </row>
    <row r="383" spans="1:10" ht="15.75">
      <c r="A383" s="157"/>
      <c r="B383" s="157"/>
      <c r="C383" s="151"/>
      <c r="D383" s="151"/>
      <c r="E383" s="151"/>
      <c r="F383" s="151"/>
      <c r="G383" s="151"/>
      <c r="H383" s="151"/>
      <c r="I383" s="151"/>
      <c r="J383" s="151"/>
    </row>
    <row r="384" spans="1:10" ht="15.75">
      <c r="A384" s="157"/>
      <c r="B384" s="157"/>
      <c r="C384" s="151"/>
      <c r="D384" s="151"/>
      <c r="E384" s="151"/>
      <c r="F384" s="151"/>
      <c r="G384" s="151"/>
      <c r="H384" s="151"/>
      <c r="I384" s="151"/>
      <c r="J384" s="151"/>
    </row>
    <row r="385" spans="1:10" ht="15.75">
      <c r="A385" s="157"/>
      <c r="B385" s="157"/>
      <c r="C385" s="151"/>
      <c r="D385" s="151"/>
      <c r="E385" s="151"/>
      <c r="F385" s="151"/>
      <c r="G385" s="151"/>
      <c r="H385" s="151"/>
      <c r="I385" s="151"/>
      <c r="J385" s="151"/>
    </row>
    <row r="386" spans="1:10" ht="15.75">
      <c r="A386" s="157"/>
      <c r="B386" s="157"/>
      <c r="C386" s="151"/>
      <c r="D386" s="151"/>
      <c r="E386" s="151"/>
      <c r="F386" s="151"/>
      <c r="G386" s="151"/>
      <c r="H386" s="151"/>
      <c r="I386" s="151"/>
      <c r="J386" s="151"/>
    </row>
    <row r="387" spans="1:10" ht="15.75">
      <c r="A387" s="157"/>
      <c r="B387" s="157"/>
      <c r="C387" s="151"/>
      <c r="D387" s="151"/>
      <c r="E387" s="151"/>
      <c r="F387" s="151"/>
      <c r="G387" s="151"/>
      <c r="H387" s="151"/>
      <c r="I387" s="151"/>
      <c r="J387" s="151"/>
    </row>
    <row r="388" spans="1:10" ht="15.75">
      <c r="A388" s="157"/>
      <c r="B388" s="157"/>
      <c r="C388" s="151"/>
      <c r="D388" s="151"/>
      <c r="E388" s="151"/>
      <c r="F388" s="151"/>
      <c r="G388" s="151"/>
      <c r="H388" s="151"/>
      <c r="I388" s="151"/>
      <c r="J388" s="151"/>
    </row>
    <row r="389" spans="1:10" ht="15.75">
      <c r="A389" s="157"/>
      <c r="B389" s="157"/>
      <c r="C389" s="151"/>
      <c r="D389" s="151"/>
      <c r="E389" s="151"/>
      <c r="F389" s="151"/>
      <c r="G389" s="151"/>
      <c r="H389" s="151"/>
      <c r="I389" s="151"/>
      <c r="J389" s="151"/>
    </row>
    <row r="390" spans="1:10" ht="15.75">
      <c r="A390" s="157"/>
      <c r="B390" s="157"/>
      <c r="C390" s="151"/>
      <c r="D390" s="151"/>
      <c r="E390" s="151"/>
      <c r="F390" s="151"/>
      <c r="G390" s="151"/>
      <c r="H390" s="151"/>
      <c r="I390" s="151"/>
      <c r="J390" s="151"/>
    </row>
    <row r="391" spans="1:10" ht="15.75">
      <c r="A391" s="157"/>
      <c r="B391" s="157"/>
      <c r="C391" s="151"/>
      <c r="D391" s="151"/>
      <c r="E391" s="151"/>
      <c r="F391" s="151"/>
      <c r="G391" s="151"/>
      <c r="H391" s="151"/>
      <c r="I391" s="151"/>
      <c r="J391" s="151"/>
    </row>
    <row r="392" spans="1:10" ht="15.75">
      <c r="A392" s="157"/>
      <c r="B392" s="157"/>
      <c r="C392" s="151"/>
      <c r="D392" s="151"/>
      <c r="E392" s="151"/>
      <c r="F392" s="151"/>
      <c r="G392" s="151"/>
      <c r="H392" s="151"/>
      <c r="I392" s="151"/>
      <c r="J392" s="151"/>
    </row>
    <row r="393" spans="1:10" ht="15.75">
      <c r="A393" s="157"/>
      <c r="B393" s="157"/>
      <c r="C393" s="151"/>
      <c r="D393" s="151"/>
      <c r="E393" s="151"/>
      <c r="F393" s="151"/>
      <c r="G393" s="151"/>
      <c r="H393" s="151"/>
      <c r="I393" s="151"/>
      <c r="J393" s="151"/>
    </row>
    <row r="394" spans="1:10" ht="15.75">
      <c r="A394" s="157"/>
      <c r="B394" s="157"/>
      <c r="C394" s="151"/>
      <c r="D394" s="151"/>
      <c r="E394" s="151"/>
      <c r="F394" s="151"/>
      <c r="G394" s="151"/>
      <c r="H394" s="151"/>
      <c r="I394" s="151"/>
      <c r="J394" s="151"/>
    </row>
    <row r="395" spans="1:10" ht="15.75">
      <c r="A395" s="157"/>
      <c r="B395" s="157"/>
      <c r="C395" s="151"/>
      <c r="D395" s="151"/>
      <c r="E395" s="151"/>
      <c r="F395" s="151"/>
      <c r="G395" s="151"/>
      <c r="H395" s="151"/>
      <c r="I395" s="151"/>
      <c r="J395" s="151"/>
    </row>
    <row r="396" spans="1:10" ht="15.75">
      <c r="A396" s="157"/>
      <c r="B396" s="157"/>
      <c r="C396" s="151"/>
      <c r="D396" s="151"/>
      <c r="E396" s="151"/>
      <c r="F396" s="151"/>
      <c r="G396" s="151"/>
      <c r="H396" s="151"/>
      <c r="I396" s="151"/>
      <c r="J396" s="151"/>
    </row>
    <row r="397" spans="1:10" ht="15.75">
      <c r="A397" s="157"/>
      <c r="B397" s="157"/>
      <c r="C397" s="151"/>
      <c r="D397" s="151"/>
      <c r="E397" s="151"/>
      <c r="F397" s="151"/>
      <c r="G397" s="151"/>
      <c r="H397" s="151"/>
      <c r="I397" s="151"/>
      <c r="J397" s="151"/>
    </row>
    <row r="398" spans="1:10" ht="15.75">
      <c r="A398" s="157"/>
      <c r="B398" s="157"/>
      <c r="C398" s="151"/>
      <c r="D398" s="151"/>
      <c r="E398" s="151"/>
      <c r="F398" s="151"/>
      <c r="G398" s="151"/>
      <c r="H398" s="151"/>
      <c r="I398" s="151"/>
      <c r="J398" s="151"/>
    </row>
    <row r="399" spans="1:10" ht="15.75">
      <c r="A399" s="157"/>
      <c r="B399" s="157"/>
      <c r="C399" s="151"/>
      <c r="D399" s="151"/>
      <c r="E399" s="151"/>
      <c r="F399" s="151"/>
      <c r="G399" s="151"/>
      <c r="H399" s="151"/>
      <c r="I399" s="151"/>
      <c r="J399" s="151"/>
    </row>
    <row r="400" spans="1:10" ht="15.75">
      <c r="A400" s="157"/>
      <c r="B400" s="157"/>
      <c r="C400" s="151"/>
      <c r="D400" s="151"/>
      <c r="E400" s="151"/>
      <c r="F400" s="151"/>
      <c r="G400" s="151"/>
      <c r="H400" s="151"/>
      <c r="I400" s="151"/>
      <c r="J400" s="151"/>
    </row>
    <row r="401" spans="1:10" ht="15.75">
      <c r="A401" s="157"/>
      <c r="B401" s="157"/>
      <c r="C401" s="151"/>
      <c r="D401" s="151"/>
      <c r="E401" s="151"/>
      <c r="F401" s="151"/>
      <c r="G401" s="151"/>
      <c r="H401" s="151"/>
      <c r="I401" s="151"/>
      <c r="J401" s="151"/>
    </row>
    <row r="402" spans="1:10" ht="15.75">
      <c r="A402" s="157"/>
      <c r="B402" s="157"/>
      <c r="C402" s="151"/>
      <c r="D402" s="151"/>
      <c r="E402" s="151"/>
      <c r="F402" s="151"/>
      <c r="G402" s="151"/>
      <c r="H402" s="151"/>
      <c r="I402" s="151"/>
      <c r="J402" s="151"/>
    </row>
    <row r="403" spans="1:10" ht="15.75">
      <c r="A403" s="157"/>
      <c r="B403" s="157"/>
      <c r="C403" s="151"/>
      <c r="D403" s="151"/>
      <c r="E403" s="151"/>
      <c r="F403" s="151"/>
      <c r="G403" s="151"/>
      <c r="H403" s="151"/>
      <c r="I403" s="151"/>
      <c r="J403" s="151"/>
    </row>
    <row r="404" spans="1:10" ht="15.75">
      <c r="A404" s="157"/>
      <c r="B404" s="157"/>
      <c r="C404" s="151"/>
      <c r="D404" s="151"/>
      <c r="E404" s="151"/>
      <c r="F404" s="151"/>
      <c r="G404" s="151"/>
      <c r="H404" s="151"/>
      <c r="I404" s="151"/>
      <c r="J404" s="151"/>
    </row>
    <row r="405" spans="1:10" ht="15.75">
      <c r="A405" s="157"/>
      <c r="B405" s="157"/>
      <c r="C405" s="151"/>
      <c r="D405" s="151"/>
      <c r="E405" s="151"/>
      <c r="F405" s="151"/>
      <c r="G405" s="151"/>
      <c r="H405" s="151"/>
      <c r="I405" s="151"/>
      <c r="J405" s="151"/>
    </row>
    <row r="406" spans="1:10" ht="15.75">
      <c r="A406" s="157"/>
      <c r="B406" s="157"/>
      <c r="C406" s="151"/>
      <c r="D406" s="151"/>
      <c r="E406" s="151"/>
      <c r="F406" s="151"/>
      <c r="G406" s="151"/>
      <c r="H406" s="151"/>
      <c r="I406" s="151"/>
      <c r="J406" s="151"/>
    </row>
    <row r="407" spans="1:10" ht="15.75">
      <c r="A407" s="157"/>
      <c r="B407" s="157"/>
      <c r="C407" s="151"/>
      <c r="D407" s="151"/>
      <c r="E407" s="151"/>
      <c r="F407" s="151"/>
      <c r="G407" s="151"/>
      <c r="H407" s="151"/>
      <c r="I407" s="151"/>
      <c r="J407" s="151"/>
    </row>
    <row r="408" spans="1:10" ht="15.75">
      <c r="A408" s="157"/>
      <c r="B408" s="157"/>
      <c r="C408" s="151"/>
      <c r="D408" s="151"/>
      <c r="E408" s="151"/>
      <c r="F408" s="151"/>
      <c r="G408" s="151"/>
      <c r="H408" s="151"/>
      <c r="I408" s="151"/>
      <c r="J408" s="151"/>
    </row>
    <row r="409" spans="1:10" ht="15.75">
      <c r="A409" s="157"/>
      <c r="B409" s="157"/>
      <c r="C409" s="151"/>
      <c r="D409" s="151"/>
      <c r="E409" s="151"/>
      <c r="F409" s="151"/>
      <c r="G409" s="151"/>
      <c r="H409" s="151"/>
      <c r="I409" s="151"/>
      <c r="J409" s="151"/>
    </row>
    <row r="410" spans="1:10" ht="15.75">
      <c r="A410" s="157"/>
      <c r="B410" s="157"/>
      <c r="C410" s="151"/>
      <c r="D410" s="151"/>
      <c r="E410" s="151"/>
      <c r="F410" s="151"/>
      <c r="G410" s="151"/>
      <c r="H410" s="151"/>
      <c r="I410" s="151"/>
      <c r="J410" s="151"/>
    </row>
    <row r="411" spans="1:10" ht="15.75">
      <c r="A411" s="157"/>
      <c r="B411" s="157"/>
      <c r="C411" s="151"/>
      <c r="D411" s="151"/>
      <c r="E411" s="151"/>
      <c r="F411" s="151"/>
      <c r="G411" s="151"/>
      <c r="H411" s="151"/>
      <c r="I411" s="151"/>
      <c r="J411" s="151"/>
    </row>
    <row r="412" spans="1:10" ht="15.75">
      <c r="A412" s="157"/>
      <c r="B412" s="157"/>
      <c r="C412" s="151"/>
      <c r="D412" s="151"/>
      <c r="E412" s="151"/>
      <c r="F412" s="151"/>
      <c r="G412" s="151"/>
      <c r="H412" s="151"/>
      <c r="I412" s="151"/>
      <c r="J412" s="151"/>
    </row>
    <row r="413" spans="1:10" ht="15.75">
      <c r="A413" s="157"/>
      <c r="B413" s="157"/>
      <c r="C413" s="151"/>
      <c r="D413" s="151"/>
      <c r="E413" s="151"/>
      <c r="F413" s="151"/>
      <c r="G413" s="151"/>
      <c r="H413" s="151"/>
      <c r="I413" s="151"/>
      <c r="J413" s="151"/>
    </row>
    <row r="414" spans="1:10" ht="15.75">
      <c r="A414" s="157"/>
      <c r="B414" s="157"/>
      <c r="C414" s="151"/>
      <c r="D414" s="151"/>
      <c r="E414" s="151"/>
      <c r="F414" s="151"/>
      <c r="G414" s="151"/>
      <c r="H414" s="151"/>
      <c r="I414" s="151"/>
      <c r="J414" s="151"/>
    </row>
    <row r="415" spans="1:10" ht="15.75">
      <c r="A415" s="157"/>
      <c r="B415" s="157"/>
      <c r="C415" s="151"/>
      <c r="D415" s="151"/>
      <c r="E415" s="151"/>
      <c r="F415" s="151"/>
      <c r="G415" s="151"/>
      <c r="H415" s="151"/>
      <c r="I415" s="151"/>
      <c r="J415" s="151"/>
    </row>
    <row r="416" spans="1:10" ht="15.75">
      <c r="A416" s="157"/>
      <c r="B416" s="157"/>
      <c r="C416" s="151"/>
      <c r="D416" s="151"/>
      <c r="E416" s="151"/>
      <c r="F416" s="151"/>
      <c r="G416" s="151"/>
      <c r="H416" s="151"/>
      <c r="I416" s="151"/>
      <c r="J416" s="151"/>
    </row>
    <row r="417" spans="1:10" ht="15.75">
      <c r="A417" s="157"/>
      <c r="B417" s="157"/>
      <c r="C417" s="151"/>
      <c r="D417" s="151"/>
      <c r="E417" s="151"/>
      <c r="F417" s="151"/>
      <c r="G417" s="151"/>
      <c r="H417" s="151"/>
      <c r="I417" s="151"/>
      <c r="J417" s="151"/>
    </row>
    <row r="418" spans="1:10" ht="15.75">
      <c r="A418" s="157"/>
      <c r="B418" s="157"/>
      <c r="C418" s="151"/>
      <c r="D418" s="151"/>
      <c r="E418" s="151"/>
      <c r="F418" s="151"/>
      <c r="G418" s="151"/>
      <c r="H418" s="151"/>
      <c r="I418" s="151"/>
      <c r="J418" s="151"/>
    </row>
    <row r="419" spans="1:10" ht="15.75">
      <c r="A419" s="157"/>
      <c r="B419" s="157"/>
      <c r="C419" s="151"/>
      <c r="D419" s="151"/>
      <c r="E419" s="151"/>
      <c r="F419" s="151"/>
      <c r="G419" s="151"/>
      <c r="H419" s="151"/>
      <c r="I419" s="151"/>
      <c r="J419" s="151"/>
    </row>
    <row r="420" spans="1:10" ht="15.75">
      <c r="A420" s="157"/>
      <c r="B420" s="157"/>
      <c r="C420" s="151"/>
      <c r="D420" s="151"/>
      <c r="E420" s="151"/>
      <c r="F420" s="151"/>
      <c r="G420" s="151"/>
      <c r="H420" s="151"/>
      <c r="I420" s="151"/>
      <c r="J420" s="151"/>
    </row>
    <row r="421" spans="1:10" ht="15.75">
      <c r="A421" s="157"/>
      <c r="B421" s="157"/>
      <c r="C421" s="151"/>
      <c r="D421" s="151"/>
      <c r="E421" s="151"/>
      <c r="F421" s="151"/>
      <c r="G421" s="151"/>
      <c r="H421" s="151"/>
      <c r="I421" s="151"/>
      <c r="J421" s="151"/>
    </row>
    <row r="422" spans="1:10" ht="15.75">
      <c r="A422" s="157"/>
      <c r="B422" s="157"/>
      <c r="C422" s="151"/>
      <c r="D422" s="151"/>
      <c r="E422" s="151"/>
      <c r="F422" s="151"/>
      <c r="G422" s="151"/>
      <c r="H422" s="151"/>
      <c r="I422" s="151"/>
      <c r="J422" s="151"/>
    </row>
    <row r="423" spans="1:10" ht="15.75">
      <c r="A423" s="157"/>
      <c r="B423" s="157"/>
      <c r="C423" s="151"/>
      <c r="D423" s="151"/>
      <c r="E423" s="151"/>
      <c r="F423" s="151"/>
      <c r="G423" s="151"/>
      <c r="H423" s="151"/>
      <c r="I423" s="151"/>
      <c r="J423" s="151"/>
    </row>
    <row r="424" spans="1:10" ht="15.75">
      <c r="A424" s="157"/>
      <c r="B424" s="157"/>
      <c r="C424" s="151"/>
      <c r="D424" s="151"/>
      <c r="E424" s="151"/>
      <c r="F424" s="151"/>
      <c r="G424" s="151"/>
      <c r="H424" s="151"/>
      <c r="I424" s="151"/>
      <c r="J424" s="151"/>
    </row>
    <row r="425" spans="1:10" ht="15.75">
      <c r="A425" s="157"/>
      <c r="B425" s="157"/>
      <c r="C425" s="151"/>
      <c r="D425" s="151"/>
      <c r="E425" s="151"/>
      <c r="F425" s="151"/>
      <c r="G425" s="151"/>
      <c r="H425" s="151"/>
      <c r="I425" s="151"/>
      <c r="J425" s="151"/>
    </row>
    <row r="426" spans="1:10" ht="15.75">
      <c r="A426" s="157"/>
      <c r="B426" s="157"/>
      <c r="C426" s="151"/>
      <c r="D426" s="151"/>
      <c r="E426" s="151"/>
      <c r="F426" s="151"/>
      <c r="G426" s="151"/>
      <c r="H426" s="151"/>
      <c r="I426" s="151"/>
      <c r="J426" s="151"/>
    </row>
    <row r="427" spans="1:10" ht="15.75">
      <c r="A427" s="157"/>
      <c r="B427" s="157"/>
      <c r="C427" s="151"/>
      <c r="D427" s="151"/>
      <c r="E427" s="151"/>
      <c r="F427" s="151"/>
      <c r="G427" s="151"/>
      <c r="H427" s="151"/>
      <c r="I427" s="151"/>
      <c r="J427" s="151"/>
    </row>
    <row r="428" spans="1:10" ht="15.75">
      <c r="A428" s="157"/>
      <c r="B428" s="157"/>
      <c r="C428" s="151"/>
      <c r="D428" s="151"/>
      <c r="E428" s="151"/>
      <c r="F428" s="151"/>
      <c r="G428" s="151"/>
      <c r="H428" s="151"/>
      <c r="I428" s="151"/>
      <c r="J428" s="151"/>
    </row>
    <row r="429" spans="1:10" ht="15.75">
      <c r="A429" s="157"/>
      <c r="B429" s="157"/>
      <c r="C429" s="151"/>
      <c r="D429" s="151"/>
      <c r="E429" s="151"/>
      <c r="F429" s="151"/>
      <c r="G429" s="151"/>
      <c r="H429" s="151"/>
      <c r="I429" s="151"/>
      <c r="J429" s="151"/>
    </row>
    <row r="430" spans="1:10" ht="15.75">
      <c r="A430" s="157"/>
      <c r="B430" s="157"/>
      <c r="C430" s="151"/>
      <c r="D430" s="151"/>
      <c r="E430" s="151"/>
      <c r="F430" s="151"/>
      <c r="G430" s="151"/>
      <c r="H430" s="151"/>
      <c r="I430" s="151"/>
      <c r="J430" s="151"/>
    </row>
    <row r="431" spans="1:10" ht="15.75">
      <c r="A431" s="157"/>
      <c r="B431" s="157"/>
      <c r="C431" s="151"/>
      <c r="D431" s="151"/>
      <c r="E431" s="151"/>
      <c r="F431" s="151"/>
      <c r="G431" s="151"/>
      <c r="H431" s="151"/>
      <c r="I431" s="151"/>
      <c r="J431" s="151"/>
    </row>
    <row r="432" spans="1:10" ht="15.75">
      <c r="A432" s="157"/>
      <c r="B432" s="157"/>
      <c r="C432" s="151"/>
      <c r="D432" s="151"/>
      <c r="E432" s="151"/>
      <c r="F432" s="151"/>
      <c r="G432" s="151"/>
      <c r="H432" s="151"/>
      <c r="I432" s="151"/>
      <c r="J432" s="151"/>
    </row>
    <row r="433" spans="1:10" ht="15.75">
      <c r="A433" s="157"/>
      <c r="B433" s="157"/>
      <c r="C433" s="151"/>
      <c r="D433" s="151"/>
      <c r="E433" s="151"/>
      <c r="F433" s="151"/>
      <c r="G433" s="151"/>
      <c r="H433" s="151"/>
      <c r="I433" s="151"/>
      <c r="J433" s="151"/>
    </row>
    <row r="434" spans="1:10" ht="15.75">
      <c r="A434" s="157"/>
      <c r="B434" s="157"/>
      <c r="C434" s="151"/>
      <c r="D434" s="151"/>
      <c r="E434" s="151"/>
      <c r="F434" s="151"/>
      <c r="G434" s="151"/>
      <c r="H434" s="151"/>
      <c r="I434" s="151"/>
      <c r="J434" s="151"/>
    </row>
    <row r="435" spans="1:10" ht="15.75">
      <c r="A435" s="157"/>
      <c r="B435" s="157"/>
      <c r="C435" s="151"/>
      <c r="D435" s="151"/>
      <c r="E435" s="151"/>
      <c r="F435" s="151"/>
      <c r="G435" s="151"/>
      <c r="H435" s="151"/>
      <c r="I435" s="151"/>
      <c r="J435" s="151"/>
    </row>
    <row r="436" spans="1:10" ht="15.75">
      <c r="A436" s="157"/>
      <c r="B436" s="157"/>
      <c r="C436" s="151"/>
      <c r="D436" s="151"/>
      <c r="E436" s="151"/>
      <c r="F436" s="151"/>
      <c r="G436" s="151"/>
      <c r="H436" s="151"/>
      <c r="I436" s="151"/>
      <c r="J436" s="151"/>
    </row>
    <row r="437" spans="1:10" ht="15.75">
      <c r="A437" s="157"/>
      <c r="B437" s="157"/>
      <c r="C437" s="151"/>
      <c r="D437" s="151"/>
      <c r="E437" s="151"/>
      <c r="F437" s="151"/>
      <c r="G437" s="151"/>
      <c r="H437" s="151"/>
      <c r="I437" s="151"/>
      <c r="J437" s="151"/>
    </row>
    <row r="438" spans="1:10" ht="15.75">
      <c r="A438" s="157"/>
      <c r="B438" s="157"/>
      <c r="C438" s="151"/>
      <c r="D438" s="151"/>
      <c r="E438" s="151"/>
      <c r="F438" s="151"/>
      <c r="G438" s="151"/>
      <c r="H438" s="151"/>
      <c r="I438" s="151"/>
      <c r="J438" s="151"/>
    </row>
    <row r="439" spans="1:10" ht="15.75">
      <c r="A439" s="157"/>
      <c r="B439" s="157"/>
      <c r="C439" s="151"/>
      <c r="D439" s="151"/>
      <c r="E439" s="151"/>
      <c r="F439" s="151"/>
      <c r="G439" s="151"/>
      <c r="H439" s="151"/>
      <c r="I439" s="151"/>
      <c r="J439" s="151"/>
    </row>
    <row r="440" spans="1:10" ht="15.75">
      <c r="A440" s="157"/>
      <c r="B440" s="157"/>
      <c r="C440" s="151"/>
      <c r="D440" s="151"/>
      <c r="E440" s="151"/>
      <c r="F440" s="151"/>
      <c r="G440" s="151"/>
      <c r="H440" s="151"/>
      <c r="I440" s="151"/>
      <c r="J440" s="151"/>
    </row>
    <row r="441" spans="1:10" ht="15.75">
      <c r="A441" s="157"/>
      <c r="B441" s="157"/>
      <c r="C441" s="151"/>
      <c r="D441" s="151"/>
      <c r="E441" s="151"/>
      <c r="F441" s="151"/>
      <c r="G441" s="151"/>
      <c r="H441" s="151"/>
      <c r="I441" s="151"/>
      <c r="J441" s="151"/>
    </row>
    <row r="442" spans="1:10" ht="15.75">
      <c r="A442" s="157"/>
      <c r="B442" s="157"/>
      <c r="C442" s="151"/>
      <c r="D442" s="151"/>
      <c r="E442" s="151"/>
      <c r="F442" s="151"/>
      <c r="G442" s="151"/>
      <c r="H442" s="151"/>
      <c r="I442" s="151"/>
      <c r="J442" s="151"/>
    </row>
    <row r="443" spans="1:10" ht="15.75">
      <c r="A443" s="157"/>
      <c r="B443" s="157"/>
      <c r="C443" s="151"/>
      <c r="D443" s="151"/>
      <c r="E443" s="151"/>
      <c r="F443" s="151"/>
      <c r="G443" s="151"/>
      <c r="H443" s="151"/>
      <c r="I443" s="151"/>
      <c r="J443" s="151"/>
    </row>
    <row r="444" spans="1:10" ht="15.75">
      <c r="A444" s="157"/>
      <c r="B444" s="157"/>
      <c r="C444" s="151"/>
      <c r="D444" s="151"/>
      <c r="E444" s="151"/>
      <c r="F444" s="151"/>
      <c r="G444" s="151"/>
      <c r="H444" s="151"/>
      <c r="I444" s="151"/>
      <c r="J444" s="151"/>
    </row>
    <row r="445" spans="1:10" ht="15.75">
      <c r="A445" s="157"/>
      <c r="B445" s="157"/>
      <c r="C445" s="151"/>
      <c r="D445" s="151"/>
      <c r="E445" s="151"/>
      <c r="F445" s="151"/>
      <c r="G445" s="151"/>
      <c r="H445" s="151"/>
      <c r="I445" s="151"/>
      <c r="J445" s="151"/>
    </row>
    <row r="446" spans="3:10" ht="15.75">
      <c r="C446" s="151"/>
      <c r="D446" s="151"/>
      <c r="E446" s="151"/>
      <c r="F446" s="151"/>
      <c r="G446" s="151"/>
      <c r="H446" s="151"/>
      <c r="I446" s="151"/>
      <c r="J446" s="151"/>
    </row>
    <row r="447" spans="3:10" ht="15.75">
      <c r="C447" s="151"/>
      <c r="D447" s="151"/>
      <c r="E447" s="151"/>
      <c r="F447" s="151"/>
      <c r="G447" s="151"/>
      <c r="H447" s="151"/>
      <c r="I447" s="151"/>
      <c r="J447" s="151"/>
    </row>
    <row r="448" spans="3:10" ht="15.75">
      <c r="C448" s="151"/>
      <c r="D448" s="151"/>
      <c r="E448" s="151"/>
      <c r="F448" s="151"/>
      <c r="G448" s="151"/>
      <c r="H448" s="151"/>
      <c r="I448" s="151"/>
      <c r="J448" s="151"/>
    </row>
    <row r="449" spans="3:10" ht="15.75">
      <c r="C449" s="151"/>
      <c r="D449" s="151"/>
      <c r="E449" s="151"/>
      <c r="F449" s="151"/>
      <c r="G449" s="151"/>
      <c r="H449" s="151"/>
      <c r="I449" s="151"/>
      <c r="J449" s="151"/>
    </row>
    <row r="450" spans="3:10" ht="15.75">
      <c r="C450" s="151"/>
      <c r="D450" s="151"/>
      <c r="E450" s="151"/>
      <c r="F450" s="151"/>
      <c r="G450" s="151"/>
      <c r="H450" s="151"/>
      <c r="I450" s="151"/>
      <c r="J450" s="151"/>
    </row>
    <row r="451" spans="3:10" ht="15.75">
      <c r="C451" s="151"/>
      <c r="D451" s="151"/>
      <c r="E451" s="151"/>
      <c r="F451" s="151"/>
      <c r="G451" s="151"/>
      <c r="H451" s="151"/>
      <c r="I451" s="151"/>
      <c r="J451" s="151"/>
    </row>
    <row r="452" spans="3:10" ht="15.75">
      <c r="C452" s="151"/>
      <c r="D452" s="151"/>
      <c r="E452" s="151"/>
      <c r="F452" s="151"/>
      <c r="G452" s="151"/>
      <c r="H452" s="151"/>
      <c r="I452" s="151"/>
      <c r="J452" s="151"/>
    </row>
    <row r="453" spans="3:10" ht="15.75">
      <c r="C453" s="151"/>
      <c r="D453" s="151"/>
      <c r="E453" s="151"/>
      <c r="F453" s="151"/>
      <c r="G453" s="151"/>
      <c r="H453" s="151"/>
      <c r="I453" s="151"/>
      <c r="J453" s="151"/>
    </row>
    <row r="454" spans="3:10" ht="15.75">
      <c r="C454" s="151"/>
      <c r="D454" s="151"/>
      <c r="E454" s="151"/>
      <c r="F454" s="151"/>
      <c r="G454" s="151"/>
      <c r="H454" s="151"/>
      <c r="I454" s="151"/>
      <c r="J454" s="151"/>
    </row>
    <row r="455" spans="3:10" ht="15.75">
      <c r="C455" s="151"/>
      <c r="D455" s="151"/>
      <c r="E455" s="151"/>
      <c r="F455" s="151"/>
      <c r="G455" s="151"/>
      <c r="H455" s="151"/>
      <c r="I455" s="151"/>
      <c r="J455" s="151"/>
    </row>
    <row r="456" spans="3:10" ht="15.75">
      <c r="C456" s="151"/>
      <c r="D456" s="151"/>
      <c r="E456" s="151"/>
      <c r="F456" s="151"/>
      <c r="G456" s="151"/>
      <c r="H456" s="151"/>
      <c r="I456" s="151"/>
      <c r="J456" s="151"/>
    </row>
    <row r="457" spans="3:10" ht="15.75">
      <c r="C457" s="151"/>
      <c r="D457" s="151"/>
      <c r="E457" s="151"/>
      <c r="F457" s="151"/>
      <c r="G457" s="151"/>
      <c r="H457" s="151"/>
      <c r="I457" s="151"/>
      <c r="J457" s="151"/>
    </row>
    <row r="458" spans="3:10" ht="15.75">
      <c r="C458" s="151"/>
      <c r="D458" s="151"/>
      <c r="E458" s="151"/>
      <c r="F458" s="151"/>
      <c r="G458" s="151"/>
      <c r="H458" s="151"/>
      <c r="I458" s="151"/>
      <c r="J458" s="151"/>
    </row>
    <row r="459" spans="3:10" ht="15.75">
      <c r="C459" s="151"/>
      <c r="D459" s="151"/>
      <c r="E459" s="151"/>
      <c r="F459" s="151"/>
      <c r="G459" s="151"/>
      <c r="H459" s="151"/>
      <c r="I459" s="151"/>
      <c r="J459" s="151"/>
    </row>
    <row r="460" spans="3:10" ht="15.75">
      <c r="C460" s="151"/>
      <c r="D460" s="151"/>
      <c r="E460" s="151"/>
      <c r="F460" s="151"/>
      <c r="G460" s="151"/>
      <c r="H460" s="151"/>
      <c r="I460" s="151"/>
      <c r="J460" s="151"/>
    </row>
    <row r="461" spans="3:10" ht="15.75">
      <c r="C461" s="151"/>
      <c r="D461" s="151"/>
      <c r="E461" s="151"/>
      <c r="F461" s="151"/>
      <c r="G461" s="151"/>
      <c r="H461" s="151"/>
      <c r="I461" s="151"/>
      <c r="J461" s="151"/>
    </row>
    <row r="462" spans="3:10" ht="15.75">
      <c r="C462" s="151"/>
      <c r="D462" s="151"/>
      <c r="E462" s="151"/>
      <c r="F462" s="151"/>
      <c r="G462" s="151"/>
      <c r="H462" s="151"/>
      <c r="I462" s="151"/>
      <c r="J462" s="151"/>
    </row>
    <row r="463" spans="3:10" ht="15.75">
      <c r="C463" s="151"/>
      <c r="D463" s="151"/>
      <c r="E463" s="151"/>
      <c r="F463" s="151"/>
      <c r="G463" s="151"/>
      <c r="H463" s="151"/>
      <c r="I463" s="151"/>
      <c r="J463" s="151"/>
    </row>
    <row r="464" spans="3:10" ht="15.75">
      <c r="C464" s="151"/>
      <c r="D464" s="151"/>
      <c r="E464" s="151"/>
      <c r="F464" s="151"/>
      <c r="G464" s="151"/>
      <c r="H464" s="151"/>
      <c r="I464" s="151"/>
      <c r="J464" s="151"/>
    </row>
    <row r="465" spans="3:10" ht="15.75">
      <c r="C465" s="151"/>
      <c r="D465" s="151"/>
      <c r="E465" s="151"/>
      <c r="F465" s="151"/>
      <c r="G465" s="151"/>
      <c r="H465" s="151"/>
      <c r="I465" s="151"/>
      <c r="J465" s="151"/>
    </row>
    <row r="466" spans="3:10" ht="15.75">
      <c r="C466" s="151"/>
      <c r="D466" s="151"/>
      <c r="E466" s="151"/>
      <c r="F466" s="151"/>
      <c r="G466" s="151"/>
      <c r="H466" s="151"/>
      <c r="I466" s="151"/>
      <c r="J466" s="151"/>
    </row>
    <row r="467" spans="3:10" ht="15.75">
      <c r="C467" s="151"/>
      <c r="D467" s="151"/>
      <c r="E467" s="151"/>
      <c r="F467" s="151"/>
      <c r="G467" s="151"/>
      <c r="H467" s="151"/>
      <c r="I467" s="151"/>
      <c r="J467" s="151"/>
    </row>
    <row r="468" spans="3:10" ht="15.75">
      <c r="C468" s="151"/>
      <c r="D468" s="151"/>
      <c r="E468" s="151"/>
      <c r="F468" s="151"/>
      <c r="G468" s="151"/>
      <c r="H468" s="151"/>
      <c r="I468" s="151"/>
      <c r="J468" s="151"/>
    </row>
    <row r="469" spans="3:10" ht="15.75">
      <c r="C469" s="151"/>
      <c r="D469" s="151"/>
      <c r="E469" s="151"/>
      <c r="F469" s="151"/>
      <c r="G469" s="151"/>
      <c r="H469" s="151"/>
      <c r="I469" s="151"/>
      <c r="J469" s="151"/>
    </row>
    <row r="470" spans="3:10" ht="15.75">
      <c r="C470" s="151"/>
      <c r="D470" s="151"/>
      <c r="E470" s="151"/>
      <c r="F470" s="151"/>
      <c r="G470" s="151"/>
      <c r="H470" s="151"/>
      <c r="I470" s="151"/>
      <c r="J470" s="151"/>
    </row>
    <row r="471" spans="3:10" ht="15.75">
      <c r="C471" s="151"/>
      <c r="D471" s="151"/>
      <c r="E471" s="151"/>
      <c r="F471" s="151"/>
      <c r="G471" s="151"/>
      <c r="H471" s="151"/>
      <c r="I471" s="151"/>
      <c r="J471" s="151"/>
    </row>
    <row r="472" spans="3:10" ht="15.75">
      <c r="C472" s="151"/>
      <c r="D472" s="151"/>
      <c r="E472" s="151"/>
      <c r="F472" s="151"/>
      <c r="G472" s="151"/>
      <c r="H472" s="151"/>
      <c r="I472" s="151"/>
      <c r="J472" s="151"/>
    </row>
    <row r="473" spans="3:10" ht="15.75">
      <c r="C473" s="151"/>
      <c r="D473" s="151"/>
      <c r="E473" s="151"/>
      <c r="F473" s="151"/>
      <c r="G473" s="151"/>
      <c r="H473" s="151"/>
      <c r="I473" s="151"/>
      <c r="J473" s="151"/>
    </row>
    <row r="474" spans="3:10" ht="15.75">
      <c r="C474" s="151"/>
      <c r="D474" s="151"/>
      <c r="E474" s="151"/>
      <c r="F474" s="151"/>
      <c r="G474" s="151"/>
      <c r="H474" s="151"/>
      <c r="I474" s="151"/>
      <c r="J474" s="151"/>
    </row>
    <row r="475" spans="3:10" ht="15.75">
      <c r="C475" s="151"/>
      <c r="D475" s="151"/>
      <c r="E475" s="151"/>
      <c r="F475" s="151"/>
      <c r="G475" s="151"/>
      <c r="H475" s="151"/>
      <c r="I475" s="151"/>
      <c r="J475" s="151"/>
    </row>
    <row r="476" spans="3:10" ht="15.75">
      <c r="C476" s="151"/>
      <c r="D476" s="151"/>
      <c r="E476" s="151"/>
      <c r="F476" s="151"/>
      <c r="G476" s="151"/>
      <c r="H476" s="151"/>
      <c r="I476" s="151"/>
      <c r="J476" s="151"/>
    </row>
    <row r="477" spans="3:10" ht="15.75">
      <c r="C477" s="151"/>
      <c r="D477" s="151"/>
      <c r="E477" s="151"/>
      <c r="F477" s="151"/>
      <c r="G477" s="151"/>
      <c r="H477" s="151"/>
      <c r="I477" s="151"/>
      <c r="J477" s="151"/>
    </row>
    <row r="478" spans="3:10" ht="15.75">
      <c r="C478" s="151"/>
      <c r="D478" s="151"/>
      <c r="E478" s="151"/>
      <c r="F478" s="151"/>
      <c r="G478" s="151"/>
      <c r="H478" s="151"/>
      <c r="I478" s="151"/>
      <c r="J478" s="151"/>
    </row>
    <row r="479" spans="3:10" ht="15.75">
      <c r="C479" s="151"/>
      <c r="D479" s="151"/>
      <c r="E479" s="151"/>
      <c r="F479" s="151"/>
      <c r="G479" s="151"/>
      <c r="H479" s="151"/>
      <c r="I479" s="151"/>
      <c r="J479" s="151"/>
    </row>
    <row r="480" spans="3:10" ht="15.75">
      <c r="C480" s="151"/>
      <c r="D480" s="151"/>
      <c r="E480" s="151"/>
      <c r="F480" s="151"/>
      <c r="G480" s="151"/>
      <c r="H480" s="151"/>
      <c r="I480" s="151"/>
      <c r="J480" s="151"/>
    </row>
    <row r="481" spans="3:10" ht="15.75">
      <c r="C481" s="151"/>
      <c r="D481" s="151"/>
      <c r="E481" s="151"/>
      <c r="F481" s="151"/>
      <c r="G481" s="151"/>
      <c r="H481" s="151"/>
      <c r="I481" s="151"/>
      <c r="J481" s="151"/>
    </row>
    <row r="482" spans="3:10" ht="15.75">
      <c r="C482" s="151"/>
      <c r="D482" s="151"/>
      <c r="E482" s="151"/>
      <c r="F482" s="151"/>
      <c r="G482" s="151"/>
      <c r="H482" s="151"/>
      <c r="I482" s="151"/>
      <c r="J482" s="151"/>
    </row>
    <row r="483" spans="3:10" ht="15.75">
      <c r="C483" s="151"/>
      <c r="D483" s="151"/>
      <c r="E483" s="151"/>
      <c r="F483" s="151"/>
      <c r="G483" s="151"/>
      <c r="H483" s="151"/>
      <c r="I483" s="151"/>
      <c r="J483" s="151"/>
    </row>
    <row r="484" spans="3:10" ht="15.75">
      <c r="C484" s="151"/>
      <c r="D484" s="151"/>
      <c r="E484" s="151"/>
      <c r="F484" s="151"/>
      <c r="G484" s="151"/>
      <c r="H484" s="151"/>
      <c r="I484" s="151"/>
      <c r="J484" s="151"/>
    </row>
    <row r="485" spans="3:10" ht="15.75">
      <c r="C485" s="151"/>
      <c r="D485" s="151"/>
      <c r="E485" s="151"/>
      <c r="F485" s="151"/>
      <c r="G485" s="151"/>
      <c r="H485" s="151"/>
      <c r="I485" s="151"/>
      <c r="J485" s="151"/>
    </row>
    <row r="486" spans="3:10" ht="15.75">
      <c r="C486" s="151"/>
      <c r="D486" s="151"/>
      <c r="E486" s="151"/>
      <c r="F486" s="151"/>
      <c r="G486" s="151"/>
      <c r="H486" s="151"/>
      <c r="I486" s="151"/>
      <c r="J486" s="151"/>
    </row>
    <row r="487" spans="3:10" ht="15.75">
      <c r="C487" s="151"/>
      <c r="D487" s="151"/>
      <c r="E487" s="151"/>
      <c r="F487" s="151"/>
      <c r="G487" s="151"/>
      <c r="H487" s="151"/>
      <c r="I487" s="151"/>
      <c r="J487" s="151"/>
    </row>
    <row r="488" spans="3:10" ht="15.75">
      <c r="C488" s="151"/>
      <c r="D488" s="151"/>
      <c r="E488" s="151"/>
      <c r="F488" s="151"/>
      <c r="G488" s="151"/>
      <c r="H488" s="151"/>
      <c r="I488" s="151"/>
      <c r="J488" s="151"/>
    </row>
    <row r="489" spans="3:10" ht="15.75">
      <c r="C489" s="151"/>
      <c r="D489" s="151"/>
      <c r="E489" s="151"/>
      <c r="F489" s="151"/>
      <c r="G489" s="151"/>
      <c r="H489" s="151"/>
      <c r="I489" s="151"/>
      <c r="J489" s="151"/>
    </row>
    <row r="490" spans="3:10" ht="15.75">
      <c r="C490" s="151"/>
      <c r="D490" s="151"/>
      <c r="E490" s="151"/>
      <c r="F490" s="151"/>
      <c r="G490" s="151"/>
      <c r="H490" s="151"/>
      <c r="I490" s="151"/>
      <c r="J490" s="151"/>
    </row>
    <row r="491" spans="3:10" ht="15.75">
      <c r="C491" s="151"/>
      <c r="D491" s="151"/>
      <c r="E491" s="151"/>
      <c r="F491" s="151"/>
      <c r="G491" s="151"/>
      <c r="H491" s="151"/>
      <c r="I491" s="151"/>
      <c r="J491" s="151"/>
    </row>
    <row r="492" spans="3:10" ht="15.75">
      <c r="C492" s="151"/>
      <c r="D492" s="151"/>
      <c r="E492" s="151"/>
      <c r="F492" s="151"/>
      <c r="G492" s="151"/>
      <c r="H492" s="151"/>
      <c r="I492" s="151"/>
      <c r="J492" s="151"/>
    </row>
    <row r="493" spans="3:10" ht="15.75">
      <c r="C493" s="151"/>
      <c r="D493" s="151"/>
      <c r="E493" s="151"/>
      <c r="F493" s="151"/>
      <c r="G493" s="151"/>
      <c r="H493" s="151"/>
      <c r="I493" s="151"/>
      <c r="J493" s="151"/>
    </row>
    <row r="494" spans="3:10" ht="15.75">
      <c r="C494" s="151"/>
      <c r="D494" s="151"/>
      <c r="E494" s="151"/>
      <c r="F494" s="151"/>
      <c r="G494" s="151"/>
      <c r="H494" s="151"/>
      <c r="I494" s="151"/>
      <c r="J494" s="151"/>
    </row>
    <row r="495" spans="3:10" ht="15.75">
      <c r="C495" s="151"/>
      <c r="D495" s="151"/>
      <c r="E495" s="151"/>
      <c r="F495" s="151"/>
      <c r="G495" s="151"/>
      <c r="H495" s="151"/>
      <c r="I495" s="151"/>
      <c r="J495" s="151"/>
    </row>
    <row r="496" spans="3:10" ht="15.75">
      <c r="C496" s="151"/>
      <c r="D496" s="151"/>
      <c r="E496" s="151"/>
      <c r="F496" s="151"/>
      <c r="G496" s="151"/>
      <c r="H496" s="151"/>
      <c r="I496" s="151"/>
      <c r="J496" s="151"/>
    </row>
    <row r="497" spans="3:10" ht="15.75">
      <c r="C497" s="151"/>
      <c r="D497" s="151"/>
      <c r="E497" s="151"/>
      <c r="F497" s="151"/>
      <c r="G497" s="151"/>
      <c r="H497" s="151"/>
      <c r="I497" s="151"/>
      <c r="J497" s="151"/>
    </row>
    <row r="498" spans="3:10" ht="15.75">
      <c r="C498" s="151"/>
      <c r="D498" s="151"/>
      <c r="E498" s="151"/>
      <c r="F498" s="151"/>
      <c r="G498" s="151"/>
      <c r="H498" s="151"/>
      <c r="I498" s="151"/>
      <c r="J498" s="151"/>
    </row>
    <row r="499" spans="3:10" ht="15.75">
      <c r="C499" s="151"/>
      <c r="D499" s="151"/>
      <c r="E499" s="151"/>
      <c r="F499" s="151"/>
      <c r="G499" s="151"/>
      <c r="H499" s="151"/>
      <c r="I499" s="151"/>
      <c r="J499" s="151"/>
    </row>
    <row r="500" spans="3:10" ht="15.75">
      <c r="C500" s="151"/>
      <c r="D500" s="151"/>
      <c r="E500" s="151"/>
      <c r="F500" s="151"/>
      <c r="G500" s="151"/>
      <c r="H500" s="151"/>
      <c r="I500" s="151"/>
      <c r="J500" s="151"/>
    </row>
    <row r="501" spans="3:10" ht="15.75">
      <c r="C501" s="151"/>
      <c r="D501" s="151"/>
      <c r="E501" s="151"/>
      <c r="F501" s="151"/>
      <c r="G501" s="151"/>
      <c r="H501" s="151"/>
      <c r="I501" s="151"/>
      <c r="J501" s="151"/>
    </row>
    <row r="502" spans="3:10" ht="15.75">
      <c r="C502" s="151"/>
      <c r="D502" s="151"/>
      <c r="E502" s="151"/>
      <c r="F502" s="151"/>
      <c r="G502" s="151"/>
      <c r="H502" s="151"/>
      <c r="I502" s="151"/>
      <c r="J502" s="151"/>
    </row>
    <row r="503" spans="3:10" ht="15.75">
      <c r="C503" s="151"/>
      <c r="D503" s="151"/>
      <c r="E503" s="151"/>
      <c r="F503" s="151"/>
      <c r="G503" s="151"/>
      <c r="H503" s="151"/>
      <c r="I503" s="151"/>
      <c r="J503" s="151"/>
    </row>
    <row r="504" spans="3:10" ht="15.75">
      <c r="C504" s="151"/>
      <c r="D504" s="151"/>
      <c r="E504" s="151"/>
      <c r="F504" s="151"/>
      <c r="G504" s="151"/>
      <c r="H504" s="151"/>
      <c r="I504" s="151"/>
      <c r="J504" s="151"/>
    </row>
    <row r="505" spans="3:10" ht="15.75">
      <c r="C505" s="151"/>
      <c r="D505" s="151"/>
      <c r="E505" s="151"/>
      <c r="F505" s="151"/>
      <c r="G505" s="151"/>
      <c r="H505" s="151"/>
      <c r="I505" s="151"/>
      <c r="J505" s="151"/>
    </row>
    <row r="506" spans="3:10" ht="15.75">
      <c r="C506" s="151"/>
      <c r="D506" s="151"/>
      <c r="E506" s="151"/>
      <c r="F506" s="151"/>
      <c r="G506" s="151"/>
      <c r="H506" s="151"/>
      <c r="I506" s="151"/>
      <c r="J506" s="151"/>
    </row>
    <row r="507" spans="3:10" ht="15.75">
      <c r="C507" s="151"/>
      <c r="D507" s="151"/>
      <c r="E507" s="151"/>
      <c r="F507" s="151"/>
      <c r="G507" s="151"/>
      <c r="H507" s="151"/>
      <c r="I507" s="151"/>
      <c r="J507" s="151"/>
    </row>
    <row r="508" spans="3:10" ht="15.75">
      <c r="C508" s="151"/>
      <c r="D508" s="151"/>
      <c r="E508" s="151"/>
      <c r="F508" s="151"/>
      <c r="G508" s="151"/>
      <c r="H508" s="151"/>
      <c r="I508" s="151"/>
      <c r="J508" s="151"/>
    </row>
    <row r="509" spans="3:10" ht="15.75">
      <c r="C509" s="151"/>
      <c r="D509" s="151"/>
      <c r="E509" s="151"/>
      <c r="F509" s="151"/>
      <c r="G509" s="151"/>
      <c r="H509" s="151"/>
      <c r="I509" s="151"/>
      <c r="J509" s="151"/>
    </row>
    <row r="510" spans="3:10" ht="15.75">
      <c r="C510" s="151"/>
      <c r="D510" s="151"/>
      <c r="E510" s="151"/>
      <c r="F510" s="151"/>
      <c r="G510" s="151"/>
      <c r="H510" s="151"/>
      <c r="I510" s="151"/>
      <c r="J510" s="151"/>
    </row>
    <row r="511" spans="3:10" ht="15.75">
      <c r="C511" s="151"/>
      <c r="D511" s="151"/>
      <c r="E511" s="151"/>
      <c r="F511" s="151"/>
      <c r="G511" s="151"/>
      <c r="H511" s="151"/>
      <c r="I511" s="151"/>
      <c r="J511" s="151"/>
    </row>
    <row r="512" spans="3:10" ht="15.75">
      <c r="C512" s="151"/>
      <c r="D512" s="151"/>
      <c r="E512" s="151"/>
      <c r="F512" s="151"/>
      <c r="G512" s="151"/>
      <c r="H512" s="151"/>
      <c r="I512" s="151"/>
      <c r="J512" s="151"/>
    </row>
    <row r="513" spans="3:10" ht="15.75">
      <c r="C513" s="151"/>
      <c r="D513" s="151"/>
      <c r="E513" s="151"/>
      <c r="F513" s="151"/>
      <c r="G513" s="151"/>
      <c r="H513" s="151"/>
      <c r="I513" s="151"/>
      <c r="J513" s="151"/>
    </row>
    <row r="514" spans="3:10" ht="15.75">
      <c r="C514" s="151"/>
      <c r="D514" s="151"/>
      <c r="E514" s="151"/>
      <c r="F514" s="151"/>
      <c r="G514" s="151"/>
      <c r="H514" s="151"/>
      <c r="I514" s="151"/>
      <c r="J514" s="151"/>
    </row>
    <row r="515" spans="3:10" ht="15.75">
      <c r="C515" s="151"/>
      <c r="D515" s="151"/>
      <c r="E515" s="151"/>
      <c r="F515" s="151"/>
      <c r="G515" s="151"/>
      <c r="H515" s="151"/>
      <c r="I515" s="151"/>
      <c r="J515" s="151"/>
    </row>
    <row r="516" spans="3:10" ht="15.75">
      <c r="C516" s="151"/>
      <c r="D516" s="151"/>
      <c r="E516" s="151"/>
      <c r="F516" s="151"/>
      <c r="G516" s="151"/>
      <c r="H516" s="151"/>
      <c r="I516" s="151"/>
      <c r="J516" s="151"/>
    </row>
    <row r="517" spans="3:10" ht="15.75">
      <c r="C517" s="151"/>
      <c r="D517" s="151"/>
      <c r="E517" s="151"/>
      <c r="F517" s="151"/>
      <c r="G517" s="151"/>
      <c r="H517" s="151"/>
      <c r="I517" s="151"/>
      <c r="J517" s="151"/>
    </row>
    <row r="518" spans="3:10" ht="15.75">
      <c r="C518" s="151"/>
      <c r="D518" s="151"/>
      <c r="E518" s="151"/>
      <c r="F518" s="151"/>
      <c r="G518" s="151"/>
      <c r="H518" s="151"/>
      <c r="I518" s="151"/>
      <c r="J518" s="151"/>
    </row>
    <row r="519" spans="3:10" ht="15.75">
      <c r="C519" s="151"/>
      <c r="D519" s="151"/>
      <c r="E519" s="151"/>
      <c r="F519" s="151"/>
      <c r="G519" s="151"/>
      <c r="H519" s="151"/>
      <c r="I519" s="151"/>
      <c r="J519" s="151"/>
    </row>
    <row r="520" spans="3:10" ht="15.75">
      <c r="C520" s="151"/>
      <c r="D520" s="151"/>
      <c r="E520" s="151"/>
      <c r="F520" s="151"/>
      <c r="G520" s="151"/>
      <c r="H520" s="151"/>
      <c r="I520" s="151"/>
      <c r="J520" s="151"/>
    </row>
    <row r="521" spans="3:10" ht="15.75">
      <c r="C521" s="151"/>
      <c r="D521" s="151"/>
      <c r="E521" s="151"/>
      <c r="F521" s="151"/>
      <c r="G521" s="151"/>
      <c r="H521" s="151"/>
      <c r="I521" s="151"/>
      <c r="J521" s="151"/>
    </row>
    <row r="522" spans="3:10" ht="15.75">
      <c r="C522" s="151"/>
      <c r="D522" s="151"/>
      <c r="E522" s="151"/>
      <c r="F522" s="151"/>
      <c r="G522" s="151"/>
      <c r="H522" s="151"/>
      <c r="I522" s="151"/>
      <c r="J522" s="151"/>
    </row>
    <row r="523" spans="3:10" ht="15.75">
      <c r="C523" s="131"/>
      <c r="D523" s="131"/>
      <c r="E523" s="131"/>
      <c r="F523" s="131"/>
      <c r="G523" s="131"/>
      <c r="H523" s="131"/>
      <c r="I523" s="131"/>
      <c r="J523" s="131"/>
    </row>
    <row r="524" spans="3:10" ht="15.75">
      <c r="C524" s="131"/>
      <c r="D524" s="131"/>
      <c r="E524" s="131"/>
      <c r="F524" s="131"/>
      <c r="G524" s="131"/>
      <c r="H524" s="131"/>
      <c r="I524" s="131"/>
      <c r="J524" s="131"/>
    </row>
    <row r="525" spans="3:10" ht="15.75">
      <c r="C525" s="131"/>
      <c r="D525" s="131"/>
      <c r="E525" s="131"/>
      <c r="F525" s="131"/>
      <c r="G525" s="131"/>
      <c r="H525" s="131"/>
      <c r="I525" s="131"/>
      <c r="J525" s="131"/>
    </row>
    <row r="526" spans="3:10" ht="15.75">
      <c r="C526" s="131"/>
      <c r="D526" s="131"/>
      <c r="E526" s="131"/>
      <c r="F526" s="131"/>
      <c r="G526" s="131"/>
      <c r="H526" s="131"/>
      <c r="I526" s="131"/>
      <c r="J526" s="131"/>
    </row>
    <row r="527" spans="3:10" ht="15.75">
      <c r="C527" s="131"/>
      <c r="D527" s="131"/>
      <c r="E527" s="131"/>
      <c r="F527" s="131"/>
      <c r="G527" s="131"/>
      <c r="H527" s="131"/>
      <c r="I527" s="131"/>
      <c r="J527" s="131"/>
    </row>
    <row r="528" spans="3:10" ht="15.75">
      <c r="C528" s="131"/>
      <c r="D528" s="131"/>
      <c r="E528" s="131"/>
      <c r="F528" s="131"/>
      <c r="G528" s="131"/>
      <c r="H528" s="131"/>
      <c r="I528" s="131"/>
      <c r="J528" s="131"/>
    </row>
    <row r="529" spans="3:10" ht="15.75">
      <c r="C529" s="131"/>
      <c r="D529" s="131"/>
      <c r="E529" s="131"/>
      <c r="F529" s="131"/>
      <c r="G529" s="131"/>
      <c r="H529" s="131"/>
      <c r="I529" s="131"/>
      <c r="J529" s="131"/>
    </row>
    <row r="530" spans="3:10" ht="15.75">
      <c r="C530" s="131"/>
      <c r="D530" s="131"/>
      <c r="E530" s="131"/>
      <c r="F530" s="131"/>
      <c r="G530" s="131"/>
      <c r="H530" s="131"/>
      <c r="I530" s="131"/>
      <c r="J530" s="131"/>
    </row>
    <row r="531" spans="3:10" ht="15.75">
      <c r="C531" s="131"/>
      <c r="D531" s="131"/>
      <c r="E531" s="131"/>
      <c r="F531" s="131"/>
      <c r="G531" s="131"/>
      <c r="H531" s="131"/>
      <c r="I531" s="131"/>
      <c r="J531" s="131"/>
    </row>
    <row r="532" spans="3:10" ht="15.75">
      <c r="C532" s="131"/>
      <c r="D532" s="131"/>
      <c r="E532" s="131"/>
      <c r="F532" s="131"/>
      <c r="G532" s="131"/>
      <c r="H532" s="131"/>
      <c r="I532" s="131"/>
      <c r="J532" s="131"/>
    </row>
    <row r="533" spans="3:10" ht="15.75">
      <c r="C533" s="131"/>
      <c r="D533" s="131"/>
      <c r="E533" s="131"/>
      <c r="F533" s="131"/>
      <c r="G533" s="131"/>
      <c r="H533" s="131"/>
      <c r="I533" s="131"/>
      <c r="J533" s="131"/>
    </row>
    <row r="534" spans="3:10" ht="15.75">
      <c r="C534" s="131"/>
      <c r="D534" s="131"/>
      <c r="E534" s="131"/>
      <c r="F534" s="131"/>
      <c r="G534" s="131"/>
      <c r="H534" s="131"/>
      <c r="I534" s="131"/>
      <c r="J534" s="131"/>
    </row>
    <row r="535" spans="3:10" ht="15.75">
      <c r="C535" s="131"/>
      <c r="D535" s="131"/>
      <c r="E535" s="131"/>
      <c r="F535" s="131"/>
      <c r="G535" s="131"/>
      <c r="H535" s="131"/>
      <c r="I535" s="131"/>
      <c r="J535" s="131"/>
    </row>
    <row r="536" spans="3:10" ht="15.75">
      <c r="C536" s="131"/>
      <c r="D536" s="131"/>
      <c r="E536" s="131"/>
      <c r="F536" s="131"/>
      <c r="G536" s="131"/>
      <c r="H536" s="131"/>
      <c r="I536" s="131"/>
      <c r="J536" s="131"/>
    </row>
    <row r="537" spans="3:10" ht="15.75">
      <c r="C537" s="131"/>
      <c r="D537" s="131"/>
      <c r="E537" s="131"/>
      <c r="F537" s="131"/>
      <c r="G537" s="131"/>
      <c r="H537" s="131"/>
      <c r="I537" s="131"/>
      <c r="J537" s="131"/>
    </row>
    <row r="538" spans="3:10" ht="15.75">
      <c r="C538" s="131"/>
      <c r="D538" s="131"/>
      <c r="E538" s="131"/>
      <c r="F538" s="131"/>
      <c r="G538" s="131"/>
      <c r="H538" s="131"/>
      <c r="I538" s="131"/>
      <c r="J538" s="131"/>
    </row>
    <row r="539" spans="3:10" ht="15.75">
      <c r="C539" s="131"/>
      <c r="D539" s="131"/>
      <c r="E539" s="131"/>
      <c r="F539" s="131"/>
      <c r="G539" s="131"/>
      <c r="H539" s="131"/>
      <c r="I539" s="131"/>
      <c r="J539" s="131"/>
    </row>
    <row r="540" spans="3:10" ht="15.75">
      <c r="C540" s="131"/>
      <c r="D540" s="131"/>
      <c r="E540" s="131"/>
      <c r="F540" s="131"/>
      <c r="G540" s="131"/>
      <c r="H540" s="131"/>
      <c r="I540" s="131"/>
      <c r="J540" s="131"/>
    </row>
    <row r="541" spans="3:10" ht="15.75">
      <c r="C541" s="131"/>
      <c r="D541" s="131"/>
      <c r="E541" s="131"/>
      <c r="F541" s="131"/>
      <c r="G541" s="131"/>
      <c r="H541" s="131"/>
      <c r="I541" s="131"/>
      <c r="J541" s="131"/>
    </row>
    <row r="542" spans="3:10" ht="15.75">
      <c r="C542" s="131"/>
      <c r="D542" s="131"/>
      <c r="E542" s="131"/>
      <c r="F542" s="131"/>
      <c r="G542" s="131"/>
      <c r="H542" s="131"/>
      <c r="I542" s="131"/>
      <c r="J542" s="131"/>
    </row>
    <row r="543" spans="3:10" ht="15.75">
      <c r="C543" s="131"/>
      <c r="D543" s="131"/>
      <c r="E543" s="131"/>
      <c r="F543" s="131"/>
      <c r="G543" s="131"/>
      <c r="H543" s="131"/>
      <c r="I543" s="131"/>
      <c r="J543" s="131"/>
    </row>
    <row r="544" spans="3:10" ht="15.75">
      <c r="C544" s="131"/>
      <c r="D544" s="131"/>
      <c r="E544" s="131"/>
      <c r="F544" s="131"/>
      <c r="G544" s="131"/>
      <c r="H544" s="131"/>
      <c r="I544" s="131"/>
      <c r="J544" s="131"/>
    </row>
    <row r="545" spans="3:10" ht="15.75">
      <c r="C545" s="131"/>
      <c r="D545" s="131"/>
      <c r="E545" s="131"/>
      <c r="F545" s="131"/>
      <c r="G545" s="131"/>
      <c r="H545" s="131"/>
      <c r="I545" s="131"/>
      <c r="J545" s="131"/>
    </row>
    <row r="546" spans="3:10" ht="15.75">
      <c r="C546" s="131"/>
      <c r="D546" s="131"/>
      <c r="E546" s="131"/>
      <c r="F546" s="131"/>
      <c r="G546" s="131"/>
      <c r="H546" s="131"/>
      <c r="I546" s="131"/>
      <c r="J546" s="131"/>
    </row>
    <row r="547" spans="3:10" ht="15.75">
      <c r="C547" s="131"/>
      <c r="D547" s="131"/>
      <c r="E547" s="131"/>
      <c r="F547" s="131"/>
      <c r="G547" s="131"/>
      <c r="H547" s="131"/>
      <c r="I547" s="131"/>
      <c r="J547" s="131"/>
    </row>
    <row r="548" spans="3:10" ht="15.75">
      <c r="C548" s="131"/>
      <c r="D548" s="131"/>
      <c r="E548" s="131"/>
      <c r="F548" s="131"/>
      <c r="G548" s="131"/>
      <c r="H548" s="131"/>
      <c r="I548" s="131"/>
      <c r="J548" s="131"/>
    </row>
    <row r="549" spans="3:10" ht="15.75">
      <c r="C549" s="131"/>
      <c r="D549" s="131"/>
      <c r="E549" s="131"/>
      <c r="F549" s="131"/>
      <c r="G549" s="131"/>
      <c r="H549" s="131"/>
      <c r="I549" s="131"/>
      <c r="J549" s="131"/>
    </row>
    <row r="550" spans="3:10" ht="15.75">
      <c r="C550" s="131"/>
      <c r="D550" s="131"/>
      <c r="E550" s="131"/>
      <c r="F550" s="131"/>
      <c r="G550" s="131"/>
      <c r="H550" s="131"/>
      <c r="I550" s="131"/>
      <c r="J550" s="131"/>
    </row>
    <row r="551" spans="3:10" ht="15.75">
      <c r="C551" s="131"/>
      <c r="D551" s="131"/>
      <c r="E551" s="131"/>
      <c r="F551" s="131"/>
      <c r="G551" s="131"/>
      <c r="H551" s="131"/>
      <c r="I551" s="131"/>
      <c r="J551" s="131"/>
    </row>
    <row r="552" spans="3:10" ht="15.75">
      <c r="C552" s="131"/>
      <c r="D552" s="131"/>
      <c r="E552" s="131"/>
      <c r="F552" s="131"/>
      <c r="G552" s="131"/>
      <c r="H552" s="131"/>
      <c r="I552" s="131"/>
      <c r="J552" s="131"/>
    </row>
    <row r="553" spans="3:10" ht="15.75">
      <c r="C553" s="131"/>
      <c r="D553" s="131"/>
      <c r="E553" s="131"/>
      <c r="F553" s="131"/>
      <c r="G553" s="131"/>
      <c r="H553" s="131"/>
      <c r="I553" s="131"/>
      <c r="J553" s="131"/>
    </row>
    <row r="554" spans="3:10" ht="15.75">
      <c r="C554" s="131"/>
      <c r="D554" s="131"/>
      <c r="E554" s="131"/>
      <c r="F554" s="131"/>
      <c r="G554" s="131"/>
      <c r="H554" s="131"/>
      <c r="I554" s="131"/>
      <c r="J554" s="131"/>
    </row>
    <row r="555" spans="3:10" ht="15.75">
      <c r="C555" s="131"/>
      <c r="D555" s="131"/>
      <c r="E555" s="131"/>
      <c r="F555" s="131"/>
      <c r="G555" s="131"/>
      <c r="H555" s="131"/>
      <c r="I555" s="131"/>
      <c r="J555" s="131"/>
    </row>
    <row r="556" spans="3:10" ht="15.75">
      <c r="C556" s="131"/>
      <c r="D556" s="131"/>
      <c r="E556" s="131"/>
      <c r="F556" s="131"/>
      <c r="G556" s="131"/>
      <c r="H556" s="131"/>
      <c r="I556" s="131"/>
      <c r="J556" s="131"/>
    </row>
  </sheetData>
  <sheetProtection/>
  <mergeCells count="229">
    <mergeCell ref="A116:B116"/>
    <mergeCell ref="C116:H116"/>
    <mergeCell ref="A110:B110"/>
    <mergeCell ref="C110:H110"/>
    <mergeCell ref="A111:B111"/>
    <mergeCell ref="C111:H111"/>
    <mergeCell ref="A112:B112"/>
    <mergeCell ref="C112:H112"/>
    <mergeCell ref="A115:B115"/>
    <mergeCell ref="A133:B133"/>
    <mergeCell ref="C118:H118"/>
    <mergeCell ref="A109:B109"/>
    <mergeCell ref="C109:H109"/>
    <mergeCell ref="A104:B104"/>
    <mergeCell ref="A121:B121"/>
    <mergeCell ref="A122:B122"/>
    <mergeCell ref="A131:B131"/>
    <mergeCell ref="A127:B127"/>
    <mergeCell ref="C114:H114"/>
    <mergeCell ref="G141:H141"/>
    <mergeCell ref="A102:B102"/>
    <mergeCell ref="C102:H102"/>
    <mergeCell ref="C119:H119"/>
    <mergeCell ref="A124:B124"/>
    <mergeCell ref="A119:B119"/>
    <mergeCell ref="A103:B103"/>
    <mergeCell ref="A118:B118"/>
    <mergeCell ref="C120:H120"/>
    <mergeCell ref="C121:H121"/>
    <mergeCell ref="A88:B88"/>
    <mergeCell ref="C96:H96"/>
    <mergeCell ref="A55:M55"/>
    <mergeCell ref="C101:H101"/>
    <mergeCell ref="G72:H72"/>
    <mergeCell ref="A67:D67"/>
    <mergeCell ref="G68:H68"/>
    <mergeCell ref="G61:H61"/>
    <mergeCell ref="A101:B101"/>
    <mergeCell ref="G64:H64"/>
    <mergeCell ref="A59:D59"/>
    <mergeCell ref="E58:F58"/>
    <mergeCell ref="G62:H62"/>
    <mergeCell ref="E60:F60"/>
    <mergeCell ref="A63:D63"/>
    <mergeCell ref="A64:D64"/>
    <mergeCell ref="E56:F56"/>
    <mergeCell ref="G56:H56"/>
    <mergeCell ref="I1:M1"/>
    <mergeCell ref="E61:F61"/>
    <mergeCell ref="A33:M33"/>
    <mergeCell ref="A31:M31"/>
    <mergeCell ref="A11:D11"/>
    <mergeCell ref="A49:M49"/>
    <mergeCell ref="E9:M9"/>
    <mergeCell ref="A56:D56"/>
    <mergeCell ref="E75:F75"/>
    <mergeCell ref="G75:H75"/>
    <mergeCell ref="G58:H58"/>
    <mergeCell ref="A75:D75"/>
    <mergeCell ref="B2:D2"/>
    <mergeCell ref="E65:F65"/>
    <mergeCell ref="G66:H66"/>
    <mergeCell ref="E67:F67"/>
    <mergeCell ref="A68:D68"/>
    <mergeCell ref="A62:D62"/>
    <mergeCell ref="N2:O2"/>
    <mergeCell ref="A3:E3"/>
    <mergeCell ref="A6:B6"/>
    <mergeCell ref="C6:E6"/>
    <mergeCell ref="I6:K6"/>
    <mergeCell ref="A13:D13"/>
    <mergeCell ref="N3:O3"/>
    <mergeCell ref="A4:E4"/>
    <mergeCell ref="B8:O8"/>
    <mergeCell ref="N4:O4"/>
    <mergeCell ref="A65:D65"/>
    <mergeCell ref="G63:H63"/>
    <mergeCell ref="A61:D61"/>
    <mergeCell ref="E59:F59"/>
    <mergeCell ref="G57:H57"/>
    <mergeCell ref="G59:H59"/>
    <mergeCell ref="E62:F62"/>
    <mergeCell ref="G65:H65"/>
    <mergeCell ref="E64:F64"/>
    <mergeCell ref="G60:H60"/>
    <mergeCell ref="E66:F66"/>
    <mergeCell ref="A60:D60"/>
    <mergeCell ref="I139:K139"/>
    <mergeCell ref="L139:M139"/>
    <mergeCell ref="I137:K137"/>
    <mergeCell ref="L136:M136"/>
    <mergeCell ref="E68:F68"/>
    <mergeCell ref="E63:F63"/>
    <mergeCell ref="A77:D77"/>
    <mergeCell ref="E80:F80"/>
    <mergeCell ref="E78:F78"/>
    <mergeCell ref="E83:F83"/>
    <mergeCell ref="K140:L140"/>
    <mergeCell ref="K141:L141"/>
    <mergeCell ref="A128:B128"/>
    <mergeCell ref="A129:B129"/>
    <mergeCell ref="A130:B130"/>
    <mergeCell ref="A132:B132"/>
    <mergeCell ref="G81:H81"/>
    <mergeCell ref="A80:D80"/>
    <mergeCell ref="A66:D66"/>
    <mergeCell ref="L137:M137"/>
    <mergeCell ref="G67:H67"/>
    <mergeCell ref="A78:D78"/>
    <mergeCell ref="A76:D76"/>
    <mergeCell ref="E76:F76"/>
    <mergeCell ref="G76:H76"/>
    <mergeCell ref="G77:H77"/>
    <mergeCell ref="A84:D84"/>
    <mergeCell ref="E84:F84"/>
    <mergeCell ref="E77:F77"/>
    <mergeCell ref="E79:F79"/>
    <mergeCell ref="L138:M138"/>
    <mergeCell ref="A69:D69"/>
    <mergeCell ref="E69:F69"/>
    <mergeCell ref="A93:B93"/>
    <mergeCell ref="G79:H79"/>
    <mergeCell ref="G80:H80"/>
    <mergeCell ref="E73:F73"/>
    <mergeCell ref="G73:H73"/>
    <mergeCell ref="E81:F81"/>
    <mergeCell ref="G70:H70"/>
    <mergeCell ref="G83:H83"/>
    <mergeCell ref="C105:H105"/>
    <mergeCell ref="A72:D72"/>
    <mergeCell ref="E72:F72"/>
    <mergeCell ref="E74:F74"/>
    <mergeCell ref="G74:H74"/>
    <mergeCell ref="A83:D83"/>
    <mergeCell ref="A82:D82"/>
    <mergeCell ref="A71:D71"/>
    <mergeCell ref="G69:H69"/>
    <mergeCell ref="A92:B92"/>
    <mergeCell ref="A70:D70"/>
    <mergeCell ref="E70:F70"/>
    <mergeCell ref="G86:G87"/>
    <mergeCell ref="H86:H87"/>
    <mergeCell ref="A73:D73"/>
    <mergeCell ref="A85:M85"/>
    <mergeCell ref="A89:B89"/>
    <mergeCell ref="A94:B94"/>
    <mergeCell ref="A100:B100"/>
    <mergeCell ref="A120:B120"/>
    <mergeCell ref="A107:B107"/>
    <mergeCell ref="A108:B108"/>
    <mergeCell ref="A113:B113"/>
    <mergeCell ref="A117:B117"/>
    <mergeCell ref="A97:B97"/>
    <mergeCell ref="A106:B106"/>
    <mergeCell ref="A114:B114"/>
    <mergeCell ref="A134:B134"/>
    <mergeCell ref="A125:B125"/>
    <mergeCell ref="A126:B126"/>
    <mergeCell ref="G71:H71"/>
    <mergeCell ref="A91:B91"/>
    <mergeCell ref="E82:F82"/>
    <mergeCell ref="G82:H82"/>
    <mergeCell ref="A90:B90"/>
    <mergeCell ref="C97:H97"/>
    <mergeCell ref="A86:B87"/>
    <mergeCell ref="E71:F71"/>
    <mergeCell ref="C117:H117"/>
    <mergeCell ref="C107:H107"/>
    <mergeCell ref="C108:H108"/>
    <mergeCell ref="C113:H113"/>
    <mergeCell ref="C106:H106"/>
    <mergeCell ref="G78:H78"/>
    <mergeCell ref="F86:F87"/>
    <mergeCell ref="A81:D81"/>
    <mergeCell ref="A79:D79"/>
    <mergeCell ref="G84:H84"/>
    <mergeCell ref="A123:B123"/>
    <mergeCell ref="A74:D74"/>
    <mergeCell ref="I86:I87"/>
    <mergeCell ref="K86:M86"/>
    <mergeCell ref="A98:B98"/>
    <mergeCell ref="C103:H103"/>
    <mergeCell ref="C86:C87"/>
    <mergeCell ref="D86:D87"/>
    <mergeCell ref="E86:E87"/>
    <mergeCell ref="C98:H98"/>
    <mergeCell ref="A99:B99"/>
    <mergeCell ref="C99:H99"/>
    <mergeCell ref="A105:B105"/>
    <mergeCell ref="A95:B95"/>
    <mergeCell ref="A96:B96"/>
    <mergeCell ref="C100:H100"/>
    <mergeCell ref="C104:H104"/>
    <mergeCell ref="C14:H14"/>
    <mergeCell ref="A16:D16"/>
    <mergeCell ref="A14:B14"/>
    <mergeCell ref="A32:M32"/>
    <mergeCell ref="E11:M11"/>
    <mergeCell ref="E13:M13"/>
    <mergeCell ref="E16:M16"/>
    <mergeCell ref="A19:B19"/>
    <mergeCell ref="A30:M30"/>
    <mergeCell ref="A35:M35"/>
    <mergeCell ref="A38:M38"/>
    <mergeCell ref="A39:M39"/>
    <mergeCell ref="A40:M40"/>
    <mergeCell ref="A47:M47"/>
    <mergeCell ref="A34:M34"/>
    <mergeCell ref="A42:M42"/>
    <mergeCell ref="A43:M43"/>
    <mergeCell ref="A44:M44"/>
    <mergeCell ref="A45:M45"/>
    <mergeCell ref="A36:M36"/>
    <mergeCell ref="A53:M53"/>
    <mergeCell ref="A46:M46"/>
    <mergeCell ref="A48:M48"/>
    <mergeCell ref="A52:M52"/>
    <mergeCell ref="A51:M51"/>
    <mergeCell ref="A50:M50"/>
    <mergeCell ref="C140:E140"/>
    <mergeCell ref="C141:E141"/>
    <mergeCell ref="F137:H137"/>
    <mergeCell ref="F139:H139"/>
    <mergeCell ref="A41:M41"/>
    <mergeCell ref="A37:M37"/>
    <mergeCell ref="J86:J87"/>
    <mergeCell ref="A57:D57"/>
    <mergeCell ref="E57:F57"/>
    <mergeCell ref="A58:D58"/>
  </mergeCells>
  <printOptions/>
  <pageMargins left="0" right="0" top="0.2362204724409449" bottom="0" header="0.31496062992125984" footer="0.1968503937007874"/>
  <pageSetup fitToHeight="2" horizontalDpi="600" verticalDpi="600" orientation="landscape" paperSize="9" scale="68" r:id="rId1"/>
  <rowBreaks count="3" manualBreakCount="3">
    <brk id="54" max="13" man="1"/>
    <brk id="84" max="14" man="1"/>
    <brk id="12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496"/>
  <sheetViews>
    <sheetView view="pageBreakPreview" zoomScale="80" zoomScaleSheetLayoutView="80" zoomScalePageLayoutView="0" workbookViewId="0" topLeftCell="A56">
      <selection activeCell="L63" sqref="L63"/>
    </sheetView>
  </sheetViews>
  <sheetFormatPr defaultColWidth="9.140625" defaultRowHeight="15"/>
  <cols>
    <col min="1" max="1" width="12.57421875" style="207" customWidth="1"/>
    <col min="2" max="2" width="20.8515625" style="207" customWidth="1"/>
    <col min="3" max="3" width="4.7109375" style="207" customWidth="1"/>
    <col min="4" max="4" width="5.57421875" style="207" customWidth="1"/>
    <col min="5" max="5" width="4.57421875" style="207" customWidth="1"/>
    <col min="6" max="6" width="3.8515625" style="207" customWidth="1"/>
    <col min="7" max="7" width="9.140625" style="207" customWidth="1"/>
    <col min="8" max="8" width="5.140625" style="207" customWidth="1"/>
    <col min="9" max="9" width="6.7109375" style="207" customWidth="1"/>
    <col min="10" max="10" width="8.57421875" style="207" customWidth="1"/>
    <col min="11" max="11" width="8.28125" style="207" customWidth="1"/>
    <col min="12" max="12" width="15.8515625" style="207" customWidth="1"/>
    <col min="13" max="13" width="17.7109375" style="208" customWidth="1"/>
    <col min="14" max="14" width="15.28125" style="208" customWidth="1"/>
    <col min="15" max="15" width="15.57421875" style="208" customWidth="1"/>
    <col min="16" max="16" width="15.28125" style="208" customWidth="1"/>
    <col min="17" max="17" width="16.140625" style="208" customWidth="1"/>
    <col min="18" max="18" width="15.57421875" style="208" customWidth="1"/>
    <col min="19" max="19" width="13.8515625" style="378" customWidth="1"/>
    <col min="20" max="20" width="13.140625" style="378" bestFit="1" customWidth="1"/>
    <col min="21" max="21" width="16.00390625" style="207" customWidth="1"/>
    <col min="22" max="24" width="3.8515625" style="207" customWidth="1"/>
    <col min="25" max="16384" width="9.140625" style="207" customWidth="1"/>
  </cols>
  <sheetData>
    <row r="1" spans="15:18" ht="45.75" customHeight="1">
      <c r="O1" s="209"/>
      <c r="P1" s="543" t="s">
        <v>338</v>
      </c>
      <c r="Q1" s="543"/>
      <c r="R1" s="543"/>
    </row>
    <row r="2" spans="15:18" ht="36.75" customHeight="1">
      <c r="O2" s="372"/>
      <c r="P2" s="544" t="s">
        <v>362</v>
      </c>
      <c r="Q2" s="544"/>
      <c r="R2" s="544"/>
    </row>
    <row r="3" spans="15:18" ht="22.5" customHeight="1">
      <c r="O3" s="372"/>
      <c r="P3" s="373" t="s">
        <v>331</v>
      </c>
      <c r="Q3" s="374"/>
      <c r="R3" s="374"/>
    </row>
    <row r="4" spans="15:17" ht="15">
      <c r="O4" s="372"/>
      <c r="P4" s="372"/>
      <c r="Q4" s="372"/>
    </row>
    <row r="6" spans="1:18" ht="15">
      <c r="A6" s="608" t="s">
        <v>141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8"/>
      <c r="R6" s="608"/>
    </row>
    <row r="7" spans="1:16" ht="15">
      <c r="A7" s="331"/>
      <c r="B7" s="331"/>
      <c r="C7" s="609" t="s">
        <v>360</v>
      </c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</row>
    <row r="8" spans="1:16" ht="15">
      <c r="A8" s="331"/>
      <c r="B8" s="331"/>
      <c r="C8" s="555" t="s">
        <v>185</v>
      </c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</row>
    <row r="9" spans="1:16" ht="15">
      <c r="A9" s="331"/>
      <c r="B9" s="331"/>
      <c r="C9" s="334"/>
      <c r="D9" s="334"/>
      <c r="E9" s="334"/>
      <c r="F9" s="556" t="s">
        <v>364</v>
      </c>
      <c r="G9" s="556"/>
      <c r="H9" s="556"/>
      <c r="I9" s="556"/>
      <c r="J9" s="556"/>
      <c r="K9" s="556"/>
      <c r="L9" s="556"/>
      <c r="M9" s="556"/>
      <c r="N9" s="556"/>
      <c r="O9" s="556"/>
      <c r="P9" s="210"/>
    </row>
    <row r="10" spans="13:20" s="218" customFormat="1" ht="15" thickBot="1">
      <c r="M10" s="210"/>
      <c r="N10" s="210"/>
      <c r="O10" s="210"/>
      <c r="P10" s="210"/>
      <c r="Q10" s="210"/>
      <c r="R10" s="210" t="s">
        <v>7</v>
      </c>
      <c r="S10" s="379"/>
      <c r="T10" s="379"/>
    </row>
    <row r="11" spans="1:18" ht="15">
      <c r="A11" s="610" t="s">
        <v>25</v>
      </c>
      <c r="B11" s="611"/>
      <c r="C11" s="549" t="s">
        <v>16</v>
      </c>
      <c r="D11" s="549" t="s">
        <v>17</v>
      </c>
      <c r="E11" s="549" t="s">
        <v>18</v>
      </c>
      <c r="F11" s="549" t="s">
        <v>19</v>
      </c>
      <c r="G11" s="549" t="s">
        <v>142</v>
      </c>
      <c r="H11" s="549" t="s">
        <v>143</v>
      </c>
      <c r="I11" s="549" t="s">
        <v>22</v>
      </c>
      <c r="J11" s="549" t="s">
        <v>23</v>
      </c>
      <c r="K11" s="549" t="s">
        <v>144</v>
      </c>
      <c r="L11" s="549" t="s">
        <v>194</v>
      </c>
      <c r="M11" s="614" t="s">
        <v>317</v>
      </c>
      <c r="N11" s="557" t="s">
        <v>13</v>
      </c>
      <c r="O11" s="558"/>
      <c r="P11" s="559"/>
      <c r="Q11" s="583" t="s">
        <v>293</v>
      </c>
      <c r="R11" s="572" t="s">
        <v>318</v>
      </c>
    </row>
    <row r="12" spans="1:18" ht="44.25" customHeight="1" thickBot="1">
      <c r="A12" s="612"/>
      <c r="B12" s="613"/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615"/>
      <c r="N12" s="272" t="s">
        <v>148</v>
      </c>
      <c r="O12" s="272" t="s">
        <v>149</v>
      </c>
      <c r="P12" s="272" t="s">
        <v>150</v>
      </c>
      <c r="Q12" s="584"/>
      <c r="R12" s="573"/>
    </row>
    <row r="13" spans="1:20" s="211" customFormat="1" ht="15.75" thickBot="1">
      <c r="A13" s="606" t="s">
        <v>30</v>
      </c>
      <c r="B13" s="607"/>
      <c r="C13" s="270"/>
      <c r="D13" s="270"/>
      <c r="E13" s="270"/>
      <c r="F13" s="270"/>
      <c r="G13" s="270"/>
      <c r="H13" s="270"/>
      <c r="I13" s="270"/>
      <c r="J13" s="270"/>
      <c r="K13" s="270"/>
      <c r="L13" s="271">
        <f>L14+L24+L62</f>
        <v>1507287.1600000001</v>
      </c>
      <c r="M13" s="271">
        <f aca="true" t="shared" si="0" ref="M13:R13">M14+M24+M62</f>
        <v>144571381.87</v>
      </c>
      <c r="N13" s="271">
        <f t="shared" si="0"/>
        <v>7995300</v>
      </c>
      <c r="O13" s="271">
        <f t="shared" si="0"/>
        <v>4469620.350000001</v>
      </c>
      <c r="P13" s="271">
        <f t="shared" si="0"/>
        <v>121788472.44</v>
      </c>
      <c r="Q13" s="271">
        <f t="shared" si="0"/>
        <v>19903609.99924</v>
      </c>
      <c r="R13" s="271">
        <f t="shared" si="0"/>
        <v>21205709.995</v>
      </c>
      <c r="S13" s="380"/>
      <c r="T13" s="380"/>
    </row>
    <row r="14" spans="1:20" s="211" customFormat="1" ht="15.75" thickBot="1">
      <c r="A14" s="568" t="s">
        <v>158</v>
      </c>
      <c r="B14" s="569"/>
      <c r="C14" s="580" t="s">
        <v>31</v>
      </c>
      <c r="D14" s="581"/>
      <c r="E14" s="581"/>
      <c r="F14" s="581"/>
      <c r="G14" s="581"/>
      <c r="H14" s="581"/>
      <c r="I14" s="581"/>
      <c r="J14" s="581"/>
      <c r="K14" s="582"/>
      <c r="L14" s="266">
        <f>L15+L22+L23</f>
        <v>0</v>
      </c>
      <c r="M14" s="266">
        <f aca="true" t="shared" si="1" ref="M14:R14">M15+M22+M23</f>
        <v>15762100</v>
      </c>
      <c r="N14" s="266">
        <f t="shared" si="1"/>
        <v>7995300</v>
      </c>
      <c r="O14" s="266">
        <f t="shared" si="1"/>
        <v>0</v>
      </c>
      <c r="P14" s="266">
        <f t="shared" si="1"/>
        <v>7766800</v>
      </c>
      <c r="Q14" s="266">
        <f t="shared" si="1"/>
        <v>7993799.999999999</v>
      </c>
      <c r="R14" s="266">
        <f t="shared" si="1"/>
        <v>8378700.000000001</v>
      </c>
      <c r="S14" s="380"/>
      <c r="T14" s="380"/>
    </row>
    <row r="15" spans="1:20" s="211" customFormat="1" ht="15.75" thickBot="1">
      <c r="A15" s="310"/>
      <c r="B15" s="311"/>
      <c r="C15" s="307" t="s">
        <v>31</v>
      </c>
      <c r="D15" s="307" t="s">
        <v>35</v>
      </c>
      <c r="E15" s="307" t="s">
        <v>33</v>
      </c>
      <c r="F15" s="307" t="s">
        <v>34</v>
      </c>
      <c r="G15" s="307" t="s">
        <v>294</v>
      </c>
      <c r="H15" s="307" t="s">
        <v>213</v>
      </c>
      <c r="I15" s="308"/>
      <c r="J15" s="307"/>
      <c r="K15" s="307"/>
      <c r="L15" s="309">
        <v>0</v>
      </c>
      <c r="M15" s="312">
        <f aca="true" t="shared" si="2" ref="M15:R15">M16+M18+M19+M20+M21</f>
        <v>7995300</v>
      </c>
      <c r="N15" s="312">
        <f t="shared" si="2"/>
        <v>7995300</v>
      </c>
      <c r="O15" s="312">
        <f t="shared" si="2"/>
        <v>0</v>
      </c>
      <c r="P15" s="312">
        <f t="shared" si="2"/>
        <v>0</v>
      </c>
      <c r="Q15" s="312">
        <f t="shared" si="2"/>
        <v>7993799.999999999</v>
      </c>
      <c r="R15" s="312">
        <f t="shared" si="2"/>
        <v>8378700.000000001</v>
      </c>
      <c r="S15" s="380"/>
      <c r="T15" s="380"/>
    </row>
    <row r="16" spans="1:18" ht="22.5" customHeight="1">
      <c r="A16" s="551" t="s">
        <v>36</v>
      </c>
      <c r="B16" s="552"/>
      <c r="C16" s="261" t="s">
        <v>31</v>
      </c>
      <c r="D16" s="261" t="s">
        <v>35</v>
      </c>
      <c r="E16" s="261" t="s">
        <v>33</v>
      </c>
      <c r="F16" s="261" t="s">
        <v>34</v>
      </c>
      <c r="G16" s="261" t="s">
        <v>294</v>
      </c>
      <c r="H16" s="261" t="s">
        <v>213</v>
      </c>
      <c r="I16" s="255" t="s">
        <v>153</v>
      </c>
      <c r="J16" s="254" t="s">
        <v>197</v>
      </c>
      <c r="K16" s="254" t="s">
        <v>198</v>
      </c>
      <c r="L16" s="296">
        <v>0</v>
      </c>
      <c r="M16" s="256">
        <f aca="true" t="shared" si="3" ref="M16:M22">N16+O16+P16</f>
        <v>6082171.23</v>
      </c>
      <c r="N16" s="263">
        <v>6082171.23</v>
      </c>
      <c r="O16" s="263">
        <v>0</v>
      </c>
      <c r="P16" s="263">
        <v>0</v>
      </c>
      <c r="Q16" s="263">
        <v>6065548.62</v>
      </c>
      <c r="R16" s="273">
        <v>6361170.73</v>
      </c>
    </row>
    <row r="17" spans="1:18" ht="15" hidden="1">
      <c r="A17" s="547" t="s">
        <v>159</v>
      </c>
      <c r="B17" s="548"/>
      <c r="C17" s="212" t="s">
        <v>31</v>
      </c>
      <c r="D17" s="212" t="s">
        <v>35</v>
      </c>
      <c r="E17" s="212" t="s">
        <v>33</v>
      </c>
      <c r="F17" s="212" t="s">
        <v>34</v>
      </c>
      <c r="G17" s="212" t="s">
        <v>294</v>
      </c>
      <c r="H17" s="212" t="s">
        <v>213</v>
      </c>
      <c r="I17" s="213" t="s">
        <v>160</v>
      </c>
      <c r="J17" s="214" t="s">
        <v>87</v>
      </c>
      <c r="K17" s="214" t="s">
        <v>198</v>
      </c>
      <c r="L17" s="297"/>
      <c r="M17" s="215">
        <f t="shared" si="3"/>
        <v>0</v>
      </c>
      <c r="N17" s="216">
        <v>0</v>
      </c>
      <c r="O17" s="216">
        <v>0</v>
      </c>
      <c r="P17" s="216">
        <v>0</v>
      </c>
      <c r="Q17" s="216">
        <v>0</v>
      </c>
      <c r="R17" s="274">
        <v>0</v>
      </c>
    </row>
    <row r="18" spans="1:18" ht="15">
      <c r="A18" s="547" t="s">
        <v>154</v>
      </c>
      <c r="B18" s="548"/>
      <c r="C18" s="212" t="s">
        <v>31</v>
      </c>
      <c r="D18" s="212" t="s">
        <v>35</v>
      </c>
      <c r="E18" s="212" t="s">
        <v>33</v>
      </c>
      <c r="F18" s="212" t="s">
        <v>34</v>
      </c>
      <c r="G18" s="212" t="s">
        <v>294</v>
      </c>
      <c r="H18" s="212" t="s">
        <v>213</v>
      </c>
      <c r="I18" s="213" t="s">
        <v>155</v>
      </c>
      <c r="J18" s="214" t="s">
        <v>199</v>
      </c>
      <c r="K18" s="214" t="s">
        <v>198</v>
      </c>
      <c r="L18" s="297">
        <v>0</v>
      </c>
      <c r="M18" s="215">
        <f t="shared" si="3"/>
        <v>1836874.35</v>
      </c>
      <c r="N18" s="216">
        <v>1836874.35</v>
      </c>
      <c r="O18" s="216">
        <v>0</v>
      </c>
      <c r="P18" s="216">
        <v>0</v>
      </c>
      <c r="Q18" s="216">
        <v>1831795.68</v>
      </c>
      <c r="R18" s="274">
        <v>1921073.56</v>
      </c>
    </row>
    <row r="19" spans="1:18" ht="15">
      <c r="A19" s="547" t="s">
        <v>38</v>
      </c>
      <c r="B19" s="548"/>
      <c r="C19" s="212" t="s">
        <v>31</v>
      </c>
      <c r="D19" s="212" t="s">
        <v>35</v>
      </c>
      <c r="E19" s="212" t="s">
        <v>33</v>
      </c>
      <c r="F19" s="212" t="s">
        <v>34</v>
      </c>
      <c r="G19" s="212" t="s">
        <v>294</v>
      </c>
      <c r="H19" s="212" t="s">
        <v>213</v>
      </c>
      <c r="I19" s="213" t="s">
        <v>161</v>
      </c>
      <c r="J19" s="214" t="s">
        <v>200</v>
      </c>
      <c r="K19" s="214" t="s">
        <v>198</v>
      </c>
      <c r="L19" s="297">
        <v>0</v>
      </c>
      <c r="M19" s="215">
        <f t="shared" si="3"/>
        <v>13572.35</v>
      </c>
      <c r="N19" s="216">
        <v>13572.35</v>
      </c>
      <c r="O19" s="216">
        <v>0</v>
      </c>
      <c r="P19" s="216">
        <v>0</v>
      </c>
      <c r="Q19" s="216">
        <v>32573.64</v>
      </c>
      <c r="R19" s="274">
        <v>32573.64</v>
      </c>
    </row>
    <row r="20" spans="1:18" ht="25.5" customHeight="1">
      <c r="A20" s="560" t="s">
        <v>339</v>
      </c>
      <c r="B20" s="561"/>
      <c r="C20" s="212" t="s">
        <v>31</v>
      </c>
      <c r="D20" s="212" t="s">
        <v>35</v>
      </c>
      <c r="E20" s="212" t="s">
        <v>33</v>
      </c>
      <c r="F20" s="212" t="s">
        <v>34</v>
      </c>
      <c r="G20" s="212" t="s">
        <v>294</v>
      </c>
      <c r="H20" s="212" t="s">
        <v>213</v>
      </c>
      <c r="I20" s="213" t="s">
        <v>165</v>
      </c>
      <c r="J20" s="214" t="s">
        <v>88</v>
      </c>
      <c r="K20" s="214" t="s">
        <v>198</v>
      </c>
      <c r="L20" s="297">
        <v>0</v>
      </c>
      <c r="M20" s="215">
        <f t="shared" si="3"/>
        <v>13882.07</v>
      </c>
      <c r="N20" s="216">
        <v>13882.07</v>
      </c>
      <c r="O20" s="216">
        <v>0</v>
      </c>
      <c r="P20" s="216">
        <v>0</v>
      </c>
      <c r="Q20" s="216">
        <v>13882.06</v>
      </c>
      <c r="R20" s="274">
        <v>13882.07</v>
      </c>
    </row>
    <row r="21" spans="1:18" ht="33" customHeight="1" thickBot="1">
      <c r="A21" s="553" t="s">
        <v>45</v>
      </c>
      <c r="B21" s="554"/>
      <c r="C21" s="251" t="s">
        <v>31</v>
      </c>
      <c r="D21" s="251" t="s">
        <v>35</v>
      </c>
      <c r="E21" s="251" t="s">
        <v>33</v>
      </c>
      <c r="F21" s="251" t="s">
        <v>34</v>
      </c>
      <c r="G21" s="251" t="s">
        <v>294</v>
      </c>
      <c r="H21" s="251" t="s">
        <v>213</v>
      </c>
      <c r="I21" s="252" t="s">
        <v>171</v>
      </c>
      <c r="J21" s="251" t="s">
        <v>214</v>
      </c>
      <c r="K21" s="251" t="s">
        <v>198</v>
      </c>
      <c r="L21" s="298">
        <v>0</v>
      </c>
      <c r="M21" s="253">
        <v>48800</v>
      </c>
      <c r="N21" s="253">
        <v>48800</v>
      </c>
      <c r="O21" s="253">
        <v>0</v>
      </c>
      <c r="P21" s="253">
        <v>0</v>
      </c>
      <c r="Q21" s="253">
        <v>50000</v>
      </c>
      <c r="R21" s="275">
        <v>50000</v>
      </c>
    </row>
    <row r="22" spans="1:18" ht="47.25" customHeight="1" thickBot="1">
      <c r="A22" s="541" t="s">
        <v>336</v>
      </c>
      <c r="B22" s="542"/>
      <c r="C22" s="257" t="s">
        <v>31</v>
      </c>
      <c r="D22" s="257" t="s">
        <v>35</v>
      </c>
      <c r="E22" s="257" t="s">
        <v>33</v>
      </c>
      <c r="F22" s="257" t="s">
        <v>34</v>
      </c>
      <c r="G22" s="257" t="s">
        <v>345</v>
      </c>
      <c r="H22" s="257" t="s">
        <v>229</v>
      </c>
      <c r="I22" s="258" t="s">
        <v>171</v>
      </c>
      <c r="J22" s="257" t="s">
        <v>214</v>
      </c>
      <c r="K22" s="257" t="s">
        <v>335</v>
      </c>
      <c r="L22" s="299">
        <v>0</v>
      </c>
      <c r="M22" s="259">
        <f t="shared" si="3"/>
        <v>7226800</v>
      </c>
      <c r="N22" s="259">
        <v>0</v>
      </c>
      <c r="O22" s="259">
        <v>0</v>
      </c>
      <c r="P22" s="259">
        <v>7226800</v>
      </c>
      <c r="Q22" s="259">
        <v>0</v>
      </c>
      <c r="R22" s="260">
        <v>0</v>
      </c>
    </row>
    <row r="23" spans="1:18" ht="47.25" customHeight="1" thickBot="1">
      <c r="A23" s="541" t="s">
        <v>336</v>
      </c>
      <c r="B23" s="542"/>
      <c r="C23" s="257" t="s">
        <v>31</v>
      </c>
      <c r="D23" s="257" t="s">
        <v>35</v>
      </c>
      <c r="E23" s="257" t="s">
        <v>33</v>
      </c>
      <c r="F23" s="257" t="s">
        <v>34</v>
      </c>
      <c r="G23" s="257" t="s">
        <v>358</v>
      </c>
      <c r="H23" s="257" t="s">
        <v>229</v>
      </c>
      <c r="I23" s="258" t="s">
        <v>171</v>
      </c>
      <c r="J23" s="257" t="s">
        <v>214</v>
      </c>
      <c r="K23" s="257" t="s">
        <v>323</v>
      </c>
      <c r="L23" s="299">
        <v>0</v>
      </c>
      <c r="M23" s="259">
        <f>N23+O23+P23</f>
        <v>540000</v>
      </c>
      <c r="N23" s="259">
        <v>0</v>
      </c>
      <c r="O23" s="259">
        <v>0</v>
      </c>
      <c r="P23" s="259">
        <v>540000</v>
      </c>
      <c r="Q23" s="259">
        <v>0</v>
      </c>
      <c r="R23" s="260">
        <v>0</v>
      </c>
    </row>
    <row r="24" spans="1:20" s="218" customFormat="1" ht="32.25" customHeight="1" thickBot="1">
      <c r="A24" s="568" t="s">
        <v>174</v>
      </c>
      <c r="B24" s="569"/>
      <c r="C24" s="580" t="s">
        <v>34</v>
      </c>
      <c r="D24" s="581"/>
      <c r="E24" s="581"/>
      <c r="F24" s="581"/>
      <c r="G24" s="581"/>
      <c r="H24" s="581"/>
      <c r="I24" s="581"/>
      <c r="J24" s="581"/>
      <c r="K24" s="582"/>
      <c r="L24" s="266">
        <f>L25+L61</f>
        <v>387168.64</v>
      </c>
      <c r="M24" s="266">
        <f aca="true" t="shared" si="4" ref="M24:R24">M25+M61</f>
        <v>118491292.78999999</v>
      </c>
      <c r="N24" s="266">
        <f t="shared" si="4"/>
        <v>0</v>
      </c>
      <c r="O24" s="266">
        <f t="shared" si="4"/>
        <v>4469620.350000001</v>
      </c>
      <c r="P24" s="266">
        <f t="shared" si="4"/>
        <v>114021672.44</v>
      </c>
      <c r="Q24" s="266">
        <f t="shared" si="4"/>
        <v>5176999.999240001</v>
      </c>
      <c r="R24" s="266">
        <f t="shared" si="4"/>
        <v>6094199.995</v>
      </c>
      <c r="S24" s="379"/>
      <c r="T24" s="379"/>
    </row>
    <row r="25" spans="1:20" s="218" customFormat="1" ht="15.75" thickBot="1">
      <c r="A25" s="604"/>
      <c r="B25" s="605"/>
      <c r="C25" s="305" t="s">
        <v>34</v>
      </c>
      <c r="D25" s="305" t="s">
        <v>35</v>
      </c>
      <c r="E25" s="305" t="s">
        <v>33</v>
      </c>
      <c r="F25" s="305" t="s">
        <v>34</v>
      </c>
      <c r="G25" s="305" t="s">
        <v>295</v>
      </c>
      <c r="H25" s="305"/>
      <c r="I25" s="306"/>
      <c r="J25" s="305"/>
      <c r="K25" s="305"/>
      <c r="L25" s="314">
        <f>L26+L51</f>
        <v>387168.64</v>
      </c>
      <c r="M25" s="314">
        <f aca="true" t="shared" si="5" ref="M25:R25">M26+M51</f>
        <v>114043190.82</v>
      </c>
      <c r="N25" s="314">
        <f t="shared" si="5"/>
        <v>0</v>
      </c>
      <c r="O25" s="314">
        <f t="shared" si="5"/>
        <v>4469620.350000001</v>
      </c>
      <c r="P25" s="314">
        <f t="shared" si="5"/>
        <v>109573570.47</v>
      </c>
      <c r="Q25" s="314">
        <f t="shared" si="5"/>
        <v>5176999.999240001</v>
      </c>
      <c r="R25" s="314">
        <f t="shared" si="5"/>
        <v>6094199.995</v>
      </c>
      <c r="S25" s="379"/>
      <c r="T25" s="379"/>
    </row>
    <row r="26" spans="1:20" s="218" customFormat="1" ht="18.75" customHeight="1" thickBot="1">
      <c r="A26" s="545"/>
      <c r="B26" s="546"/>
      <c r="C26" s="307" t="s">
        <v>34</v>
      </c>
      <c r="D26" s="307" t="s">
        <v>35</v>
      </c>
      <c r="E26" s="307" t="s">
        <v>33</v>
      </c>
      <c r="F26" s="307" t="s">
        <v>34</v>
      </c>
      <c r="G26" s="307" t="s">
        <v>295</v>
      </c>
      <c r="H26" s="307" t="s">
        <v>213</v>
      </c>
      <c r="I26" s="308"/>
      <c r="J26" s="307"/>
      <c r="K26" s="307"/>
      <c r="L26" s="313">
        <f>L27+L28+L29+L30+L35+L39+L44+L49</f>
        <v>387168.64</v>
      </c>
      <c r="M26" s="313">
        <f aca="true" t="shared" si="6" ref="M26:R26">M27+M28+M29+M30+M35+M39+M44+M49</f>
        <v>4469620.350000001</v>
      </c>
      <c r="N26" s="313">
        <f t="shared" si="6"/>
        <v>0</v>
      </c>
      <c r="O26" s="313">
        <f t="shared" si="6"/>
        <v>4469620.350000001</v>
      </c>
      <c r="P26" s="313">
        <f t="shared" si="6"/>
        <v>0</v>
      </c>
      <c r="Q26" s="313">
        <f t="shared" si="6"/>
        <v>5046299.999240001</v>
      </c>
      <c r="R26" s="313">
        <f t="shared" si="6"/>
        <v>5963499.995</v>
      </c>
      <c r="S26" s="379"/>
      <c r="T26" s="379"/>
    </row>
    <row r="27" spans="1:18" ht="15">
      <c r="A27" s="564" t="s">
        <v>36</v>
      </c>
      <c r="B27" s="565"/>
      <c r="C27" s="267" t="s">
        <v>34</v>
      </c>
      <c r="D27" s="267" t="s">
        <v>35</v>
      </c>
      <c r="E27" s="267" t="s">
        <v>33</v>
      </c>
      <c r="F27" s="267" t="s">
        <v>34</v>
      </c>
      <c r="G27" s="267" t="s">
        <v>295</v>
      </c>
      <c r="H27" s="267" t="s">
        <v>213</v>
      </c>
      <c r="I27" s="268" t="s">
        <v>153</v>
      </c>
      <c r="J27" s="267" t="s">
        <v>197</v>
      </c>
      <c r="K27" s="267"/>
      <c r="L27" s="300">
        <v>0</v>
      </c>
      <c r="M27" s="269">
        <f>N27+O27+P27</f>
        <v>357142.86</v>
      </c>
      <c r="N27" s="269">
        <v>0</v>
      </c>
      <c r="O27" s="269">
        <v>357142.86</v>
      </c>
      <c r="P27" s="269">
        <f>P29+P30+P31</f>
        <v>0</v>
      </c>
      <c r="Q27" s="269">
        <v>372196.62</v>
      </c>
      <c r="R27" s="276">
        <v>386635.945</v>
      </c>
    </row>
    <row r="28" spans="1:18" ht="15">
      <c r="A28" s="566" t="s">
        <v>154</v>
      </c>
      <c r="B28" s="567"/>
      <c r="C28" s="232" t="s">
        <v>34</v>
      </c>
      <c r="D28" s="232" t="s">
        <v>35</v>
      </c>
      <c r="E28" s="232" t="s">
        <v>33</v>
      </c>
      <c r="F28" s="232" t="s">
        <v>34</v>
      </c>
      <c r="G28" s="232" t="s">
        <v>295</v>
      </c>
      <c r="H28" s="232" t="s">
        <v>213</v>
      </c>
      <c r="I28" s="233" t="s">
        <v>155</v>
      </c>
      <c r="J28" s="232" t="s">
        <v>199</v>
      </c>
      <c r="K28" s="232"/>
      <c r="L28" s="301">
        <v>0</v>
      </c>
      <c r="M28" s="234">
        <f>N28+O28+P28</f>
        <v>107857.14</v>
      </c>
      <c r="N28" s="234">
        <v>0</v>
      </c>
      <c r="O28" s="234">
        <v>107857.14</v>
      </c>
      <c r="P28" s="234">
        <f>P30+P31+P32</f>
        <v>0</v>
      </c>
      <c r="Q28" s="234">
        <f>Q27*30.2%</f>
        <v>112403.37924</v>
      </c>
      <c r="R28" s="277">
        <v>116764.05</v>
      </c>
    </row>
    <row r="29" spans="1:18" ht="15.75" thickBot="1">
      <c r="A29" s="562" t="s">
        <v>325</v>
      </c>
      <c r="B29" s="563"/>
      <c r="C29" s="244" t="s">
        <v>34</v>
      </c>
      <c r="D29" s="244" t="s">
        <v>35</v>
      </c>
      <c r="E29" s="244" t="s">
        <v>33</v>
      </c>
      <c r="F29" s="244" t="s">
        <v>34</v>
      </c>
      <c r="G29" s="244" t="s">
        <v>295</v>
      </c>
      <c r="H29" s="244" t="s">
        <v>213</v>
      </c>
      <c r="I29" s="245" t="s">
        <v>161</v>
      </c>
      <c r="J29" s="244" t="s">
        <v>200</v>
      </c>
      <c r="K29" s="244"/>
      <c r="L29" s="302">
        <v>0</v>
      </c>
      <c r="M29" s="246">
        <f>N29+O29+P29</f>
        <v>20532</v>
      </c>
      <c r="N29" s="246">
        <f>N30+N31+N32</f>
        <v>0</v>
      </c>
      <c r="O29" s="246">
        <v>20532</v>
      </c>
      <c r="P29" s="246">
        <f>P30+P31+P32</f>
        <v>0</v>
      </c>
      <c r="Q29" s="246">
        <v>49276.8</v>
      </c>
      <c r="R29" s="278">
        <v>49276.8</v>
      </c>
    </row>
    <row r="30" spans="1:18" ht="15.75" thickBot="1">
      <c r="A30" s="602" t="s">
        <v>40</v>
      </c>
      <c r="B30" s="603"/>
      <c r="C30" s="247" t="s">
        <v>34</v>
      </c>
      <c r="D30" s="247" t="s">
        <v>35</v>
      </c>
      <c r="E30" s="247" t="s">
        <v>33</v>
      </c>
      <c r="F30" s="247" t="s">
        <v>34</v>
      </c>
      <c r="G30" s="247" t="s">
        <v>295</v>
      </c>
      <c r="H30" s="247" t="s">
        <v>213</v>
      </c>
      <c r="I30" s="248" t="s">
        <v>163</v>
      </c>
      <c r="J30" s="247" t="s">
        <v>204</v>
      </c>
      <c r="K30" s="247"/>
      <c r="L30" s="264">
        <v>0</v>
      </c>
      <c r="M30" s="249">
        <f>M31+M32+M33</f>
        <v>1151620.35</v>
      </c>
      <c r="N30" s="249">
        <f>N31+N32+N33</f>
        <v>0</v>
      </c>
      <c r="O30" s="249">
        <f>O31+O32+O33</f>
        <v>1151620.35</v>
      </c>
      <c r="P30" s="249">
        <f>P31+P32+P33</f>
        <v>0</v>
      </c>
      <c r="Q30" s="249">
        <f>Q31+Q32+Q33</f>
        <v>1168400</v>
      </c>
      <c r="R30" s="250">
        <f>R31+R32+R33</f>
        <v>1168400</v>
      </c>
    </row>
    <row r="31" spans="1:20" ht="37.5" customHeight="1">
      <c r="A31" s="551" t="s">
        <v>340</v>
      </c>
      <c r="B31" s="552"/>
      <c r="C31" s="261" t="s">
        <v>34</v>
      </c>
      <c r="D31" s="261" t="s">
        <v>35</v>
      </c>
      <c r="E31" s="261" t="s">
        <v>33</v>
      </c>
      <c r="F31" s="261" t="s">
        <v>34</v>
      </c>
      <c r="G31" s="261" t="s">
        <v>295</v>
      </c>
      <c r="H31" s="261" t="s">
        <v>213</v>
      </c>
      <c r="I31" s="262" t="s">
        <v>163</v>
      </c>
      <c r="J31" s="261" t="s">
        <v>204</v>
      </c>
      <c r="K31" s="261" t="s">
        <v>205</v>
      </c>
      <c r="L31" s="303">
        <v>0</v>
      </c>
      <c r="M31" s="263">
        <f>N31+O31+P31</f>
        <v>633220.35</v>
      </c>
      <c r="N31" s="263">
        <v>0</v>
      </c>
      <c r="O31" s="263">
        <v>633220.35</v>
      </c>
      <c r="P31" s="263">
        <v>0</v>
      </c>
      <c r="Q31" s="263">
        <v>650000</v>
      </c>
      <c r="R31" s="273">
        <v>650000</v>
      </c>
      <c r="S31" s="378">
        <v>650000</v>
      </c>
      <c r="T31" s="378">
        <f>M31-S31</f>
        <v>-16779.650000000023</v>
      </c>
    </row>
    <row r="32" spans="1:18" ht="33.75" customHeight="1">
      <c r="A32" s="547" t="s">
        <v>341</v>
      </c>
      <c r="B32" s="548"/>
      <c r="C32" s="212" t="s">
        <v>34</v>
      </c>
      <c r="D32" s="212" t="s">
        <v>35</v>
      </c>
      <c r="E32" s="212" t="s">
        <v>33</v>
      </c>
      <c r="F32" s="212" t="s">
        <v>34</v>
      </c>
      <c r="G32" s="212" t="s">
        <v>295</v>
      </c>
      <c r="H32" s="212" t="s">
        <v>213</v>
      </c>
      <c r="I32" s="217" t="s">
        <v>163</v>
      </c>
      <c r="J32" s="212" t="s">
        <v>204</v>
      </c>
      <c r="K32" s="212" t="s">
        <v>206</v>
      </c>
      <c r="L32" s="219">
        <v>0</v>
      </c>
      <c r="M32" s="216">
        <f>N32+O32+P32</f>
        <v>391700</v>
      </c>
      <c r="N32" s="216">
        <v>0</v>
      </c>
      <c r="O32" s="199">
        <v>391700</v>
      </c>
      <c r="P32" s="216">
        <v>0</v>
      </c>
      <c r="Q32" s="216">
        <v>391700</v>
      </c>
      <c r="R32" s="274">
        <v>391700</v>
      </c>
    </row>
    <row r="33" spans="1:18" ht="36" customHeight="1" thickBot="1">
      <c r="A33" s="547" t="s">
        <v>342</v>
      </c>
      <c r="B33" s="548"/>
      <c r="C33" s="212" t="s">
        <v>34</v>
      </c>
      <c r="D33" s="212" t="s">
        <v>35</v>
      </c>
      <c r="E33" s="212" t="s">
        <v>33</v>
      </c>
      <c r="F33" s="212" t="s">
        <v>34</v>
      </c>
      <c r="G33" s="212" t="s">
        <v>295</v>
      </c>
      <c r="H33" s="212" t="s">
        <v>213</v>
      </c>
      <c r="I33" s="217" t="s">
        <v>163</v>
      </c>
      <c r="J33" s="212" t="s">
        <v>204</v>
      </c>
      <c r="K33" s="212" t="s">
        <v>207</v>
      </c>
      <c r="L33" s="219">
        <v>0</v>
      </c>
      <c r="M33" s="216">
        <f>N33+O33+P33</f>
        <v>126700</v>
      </c>
      <c r="N33" s="216">
        <v>0</v>
      </c>
      <c r="O33" s="216">
        <v>126700</v>
      </c>
      <c r="P33" s="216">
        <v>0</v>
      </c>
      <c r="Q33" s="216">
        <v>126700</v>
      </c>
      <c r="R33" s="274">
        <v>126700</v>
      </c>
    </row>
    <row r="34" spans="1:20" s="218" customFormat="1" ht="40.5" customHeight="1" hidden="1">
      <c r="A34" s="553" t="s">
        <v>41</v>
      </c>
      <c r="B34" s="554"/>
      <c r="C34" s="251" t="s">
        <v>34</v>
      </c>
      <c r="D34" s="251" t="s">
        <v>35</v>
      </c>
      <c r="E34" s="251" t="s">
        <v>33</v>
      </c>
      <c r="F34" s="251" t="s">
        <v>34</v>
      </c>
      <c r="G34" s="251" t="s">
        <v>108</v>
      </c>
      <c r="H34" s="251" t="s">
        <v>213</v>
      </c>
      <c r="I34" s="252" t="s">
        <v>164</v>
      </c>
      <c r="J34" s="251"/>
      <c r="K34" s="251"/>
      <c r="L34" s="298"/>
      <c r="M34" s="253">
        <f>N34+O34+P34</f>
        <v>0</v>
      </c>
      <c r="N34" s="253">
        <v>0</v>
      </c>
      <c r="O34" s="253"/>
      <c r="P34" s="253">
        <v>0</v>
      </c>
      <c r="Q34" s="253"/>
      <c r="R34" s="275"/>
      <c r="S34" s="379"/>
      <c r="T34" s="379"/>
    </row>
    <row r="35" spans="1:18" ht="20.25" customHeight="1" thickBot="1">
      <c r="A35" s="593" t="s">
        <v>42</v>
      </c>
      <c r="B35" s="594"/>
      <c r="C35" s="247" t="s">
        <v>34</v>
      </c>
      <c r="D35" s="247" t="s">
        <v>35</v>
      </c>
      <c r="E35" s="247" t="s">
        <v>33</v>
      </c>
      <c r="F35" s="247" t="s">
        <v>34</v>
      </c>
      <c r="G35" s="247" t="s">
        <v>295</v>
      </c>
      <c r="H35" s="247" t="s">
        <v>213</v>
      </c>
      <c r="I35" s="248" t="s">
        <v>157</v>
      </c>
      <c r="J35" s="247" t="s">
        <v>208</v>
      </c>
      <c r="K35" s="247"/>
      <c r="L35" s="264">
        <v>0</v>
      </c>
      <c r="M35" s="249">
        <f aca="true" t="shared" si="7" ref="M35:R35">M36+M37+M38</f>
        <v>173663.86</v>
      </c>
      <c r="N35" s="249">
        <f t="shared" si="7"/>
        <v>0</v>
      </c>
      <c r="O35" s="249">
        <f t="shared" si="7"/>
        <v>173663.86</v>
      </c>
      <c r="P35" s="249">
        <f t="shared" si="7"/>
        <v>0</v>
      </c>
      <c r="Q35" s="249">
        <f t="shared" si="7"/>
        <v>238222.32</v>
      </c>
      <c r="R35" s="250">
        <f t="shared" si="7"/>
        <v>388222.32</v>
      </c>
    </row>
    <row r="36" spans="1:18" ht="22.5" customHeight="1">
      <c r="A36" s="551" t="s">
        <v>42</v>
      </c>
      <c r="B36" s="552"/>
      <c r="C36" s="261" t="s">
        <v>34</v>
      </c>
      <c r="D36" s="261" t="s">
        <v>35</v>
      </c>
      <c r="E36" s="261" t="s">
        <v>33</v>
      </c>
      <c r="F36" s="261" t="s">
        <v>34</v>
      </c>
      <c r="G36" s="261" t="s">
        <v>295</v>
      </c>
      <c r="H36" s="261" t="s">
        <v>213</v>
      </c>
      <c r="I36" s="262" t="s">
        <v>157</v>
      </c>
      <c r="J36" s="261" t="s">
        <v>208</v>
      </c>
      <c r="K36" s="261" t="s">
        <v>198</v>
      </c>
      <c r="L36" s="303">
        <v>0</v>
      </c>
      <c r="M36" s="263">
        <f>N36+O36+P36</f>
        <v>136904.56</v>
      </c>
      <c r="N36" s="263">
        <v>0</v>
      </c>
      <c r="O36" s="263">
        <v>136904.56</v>
      </c>
      <c r="P36" s="263">
        <v>0</v>
      </c>
      <c r="Q36" s="263">
        <v>150000</v>
      </c>
      <c r="R36" s="273">
        <v>300000</v>
      </c>
    </row>
    <row r="37" spans="1:18" ht="51.75" customHeight="1">
      <c r="A37" s="547" t="s">
        <v>277</v>
      </c>
      <c r="B37" s="548"/>
      <c r="C37" s="212" t="s">
        <v>34</v>
      </c>
      <c r="D37" s="212" t="s">
        <v>35</v>
      </c>
      <c r="E37" s="212" t="s">
        <v>33</v>
      </c>
      <c r="F37" s="212" t="s">
        <v>34</v>
      </c>
      <c r="G37" s="212" t="s">
        <v>295</v>
      </c>
      <c r="H37" s="212" t="s">
        <v>213</v>
      </c>
      <c r="I37" s="217" t="s">
        <v>157</v>
      </c>
      <c r="J37" s="212" t="s">
        <v>208</v>
      </c>
      <c r="K37" s="212" t="s">
        <v>209</v>
      </c>
      <c r="L37" s="219">
        <v>0</v>
      </c>
      <c r="M37" s="216">
        <f>N37+O37+P37</f>
        <v>3114.3</v>
      </c>
      <c r="N37" s="216">
        <v>0</v>
      </c>
      <c r="O37" s="216">
        <v>3114.3</v>
      </c>
      <c r="P37" s="216">
        <v>0</v>
      </c>
      <c r="Q37" s="216">
        <v>7474.32</v>
      </c>
      <c r="R37" s="274">
        <v>7474.32</v>
      </c>
    </row>
    <row r="38" spans="1:20" s="218" customFormat="1" ht="51" customHeight="1" thickBot="1">
      <c r="A38" s="553" t="s">
        <v>278</v>
      </c>
      <c r="B38" s="554"/>
      <c r="C38" s="251" t="s">
        <v>34</v>
      </c>
      <c r="D38" s="251" t="s">
        <v>35</v>
      </c>
      <c r="E38" s="251" t="s">
        <v>33</v>
      </c>
      <c r="F38" s="251" t="s">
        <v>34</v>
      </c>
      <c r="G38" s="251" t="s">
        <v>295</v>
      </c>
      <c r="H38" s="251" t="s">
        <v>213</v>
      </c>
      <c r="I38" s="252" t="s">
        <v>157</v>
      </c>
      <c r="J38" s="251" t="s">
        <v>208</v>
      </c>
      <c r="K38" s="251" t="s">
        <v>210</v>
      </c>
      <c r="L38" s="298">
        <v>0</v>
      </c>
      <c r="M38" s="253">
        <f>N38+O38+P38</f>
        <v>33645</v>
      </c>
      <c r="N38" s="253">
        <v>0</v>
      </c>
      <c r="O38" s="253">
        <v>33645</v>
      </c>
      <c r="P38" s="253">
        <v>0</v>
      </c>
      <c r="Q38" s="253">
        <v>80748</v>
      </c>
      <c r="R38" s="275">
        <v>80748</v>
      </c>
      <c r="S38" s="379"/>
      <c r="T38" s="379"/>
    </row>
    <row r="39" spans="1:18" ht="21" customHeight="1" thickBot="1">
      <c r="A39" s="593" t="s">
        <v>43</v>
      </c>
      <c r="B39" s="594"/>
      <c r="C39" s="247" t="s">
        <v>34</v>
      </c>
      <c r="D39" s="247" t="s">
        <v>35</v>
      </c>
      <c r="E39" s="247" t="s">
        <v>33</v>
      </c>
      <c r="F39" s="247" t="s">
        <v>34</v>
      </c>
      <c r="G39" s="247" t="s">
        <v>295</v>
      </c>
      <c r="H39" s="247" t="s">
        <v>213</v>
      </c>
      <c r="I39" s="248" t="s">
        <v>165</v>
      </c>
      <c r="J39" s="247" t="s">
        <v>88</v>
      </c>
      <c r="K39" s="247"/>
      <c r="L39" s="264">
        <v>0</v>
      </c>
      <c r="M39" s="249">
        <f aca="true" t="shared" si="8" ref="M39:R39">M40+M41</f>
        <v>367464.35</v>
      </c>
      <c r="N39" s="249">
        <f t="shared" si="8"/>
        <v>0</v>
      </c>
      <c r="O39" s="249">
        <f t="shared" si="8"/>
        <v>367464.35</v>
      </c>
      <c r="P39" s="249">
        <f t="shared" si="8"/>
        <v>0</v>
      </c>
      <c r="Q39" s="249">
        <f t="shared" si="8"/>
        <v>311882.44</v>
      </c>
      <c r="R39" s="250">
        <f t="shared" si="8"/>
        <v>411882.44</v>
      </c>
    </row>
    <row r="40" spans="1:20" ht="24.75" customHeight="1">
      <c r="A40" s="598" t="s">
        <v>281</v>
      </c>
      <c r="B40" s="599"/>
      <c r="C40" s="261" t="s">
        <v>34</v>
      </c>
      <c r="D40" s="261" t="s">
        <v>35</v>
      </c>
      <c r="E40" s="261" t="s">
        <v>33</v>
      </c>
      <c r="F40" s="261" t="s">
        <v>34</v>
      </c>
      <c r="G40" s="261" t="s">
        <v>295</v>
      </c>
      <c r="H40" s="261" t="s">
        <v>213</v>
      </c>
      <c r="I40" s="262" t="s">
        <v>165</v>
      </c>
      <c r="J40" s="261" t="s">
        <v>88</v>
      </c>
      <c r="K40" s="261" t="s">
        <v>198</v>
      </c>
      <c r="L40" s="303">
        <v>0</v>
      </c>
      <c r="M40" s="263">
        <f>N40+O40+P40</f>
        <v>341695.35</v>
      </c>
      <c r="N40" s="263">
        <v>0</v>
      </c>
      <c r="O40" s="263">
        <v>341695.35</v>
      </c>
      <c r="P40" s="263">
        <v>0</v>
      </c>
      <c r="Q40" s="263">
        <v>250000</v>
      </c>
      <c r="R40" s="273">
        <v>350000</v>
      </c>
      <c r="S40" s="378">
        <v>312880</v>
      </c>
      <c r="T40" s="378">
        <f>M40-S40</f>
        <v>28815.349999999977</v>
      </c>
    </row>
    <row r="41" spans="1:20" ht="50.25" customHeight="1" thickBot="1">
      <c r="A41" s="547" t="s">
        <v>277</v>
      </c>
      <c r="B41" s="548"/>
      <c r="C41" s="212" t="s">
        <v>34</v>
      </c>
      <c r="D41" s="212" t="s">
        <v>35</v>
      </c>
      <c r="E41" s="212" t="s">
        <v>33</v>
      </c>
      <c r="F41" s="212" t="s">
        <v>34</v>
      </c>
      <c r="G41" s="212" t="s">
        <v>295</v>
      </c>
      <c r="H41" s="212" t="s">
        <v>213</v>
      </c>
      <c r="I41" s="217" t="s">
        <v>165</v>
      </c>
      <c r="J41" s="212" t="s">
        <v>88</v>
      </c>
      <c r="K41" s="212" t="s">
        <v>209</v>
      </c>
      <c r="L41" s="219">
        <v>0</v>
      </c>
      <c r="M41" s="216">
        <f>N41+O41+P41</f>
        <v>25769</v>
      </c>
      <c r="N41" s="216">
        <v>0</v>
      </c>
      <c r="O41" s="216">
        <v>25769</v>
      </c>
      <c r="P41" s="216">
        <v>0</v>
      </c>
      <c r="Q41" s="216">
        <v>61882.44</v>
      </c>
      <c r="R41" s="274">
        <v>61882.44</v>
      </c>
      <c r="S41" s="378">
        <v>25784.35</v>
      </c>
      <c r="T41" s="378">
        <f>M41-S41</f>
        <v>-15.349999999998545</v>
      </c>
    </row>
    <row r="42" spans="1:18" ht="42" customHeight="1" hidden="1">
      <c r="A42" s="547" t="s">
        <v>166</v>
      </c>
      <c r="B42" s="548"/>
      <c r="C42" s="212" t="s">
        <v>34</v>
      </c>
      <c r="D42" s="212" t="s">
        <v>35</v>
      </c>
      <c r="E42" s="212" t="s">
        <v>33</v>
      </c>
      <c r="F42" s="212" t="s">
        <v>34</v>
      </c>
      <c r="G42" s="212" t="s">
        <v>108</v>
      </c>
      <c r="H42" s="212" t="s">
        <v>213</v>
      </c>
      <c r="I42" s="217" t="s">
        <v>167</v>
      </c>
      <c r="J42" s="212"/>
      <c r="K42" s="212"/>
      <c r="L42" s="219"/>
      <c r="M42" s="216">
        <f>N42+O42+P42</f>
        <v>0</v>
      </c>
      <c r="N42" s="216">
        <v>0</v>
      </c>
      <c r="O42" s="216"/>
      <c r="P42" s="216">
        <v>0</v>
      </c>
      <c r="Q42" s="216"/>
      <c r="R42" s="274"/>
    </row>
    <row r="43" spans="1:20" s="218" customFormat="1" ht="65.25" customHeight="1" hidden="1">
      <c r="A43" s="553" t="s">
        <v>168</v>
      </c>
      <c r="B43" s="554"/>
      <c r="C43" s="251" t="s">
        <v>34</v>
      </c>
      <c r="D43" s="251" t="s">
        <v>35</v>
      </c>
      <c r="E43" s="251" t="s">
        <v>33</v>
      </c>
      <c r="F43" s="251" t="s">
        <v>34</v>
      </c>
      <c r="G43" s="251" t="s">
        <v>108</v>
      </c>
      <c r="H43" s="251" t="s">
        <v>213</v>
      </c>
      <c r="I43" s="252" t="s">
        <v>169</v>
      </c>
      <c r="J43" s="251"/>
      <c r="K43" s="251"/>
      <c r="L43" s="298"/>
      <c r="M43" s="253">
        <f>N43+O43+P43</f>
        <v>0</v>
      </c>
      <c r="N43" s="253">
        <v>0</v>
      </c>
      <c r="O43" s="253"/>
      <c r="P43" s="253">
        <v>0</v>
      </c>
      <c r="Q43" s="253"/>
      <c r="R43" s="275"/>
      <c r="S43" s="379"/>
      <c r="T43" s="379"/>
    </row>
    <row r="44" spans="1:18" ht="15.75" thickBot="1">
      <c r="A44" s="593" t="s">
        <v>44</v>
      </c>
      <c r="B44" s="594"/>
      <c r="C44" s="247" t="s">
        <v>34</v>
      </c>
      <c r="D44" s="247" t="s">
        <v>35</v>
      </c>
      <c r="E44" s="247" t="s">
        <v>33</v>
      </c>
      <c r="F44" s="247" t="s">
        <v>34</v>
      </c>
      <c r="G44" s="247" t="s">
        <v>295</v>
      </c>
      <c r="H44" s="247" t="s">
        <v>213</v>
      </c>
      <c r="I44" s="248" t="s">
        <v>170</v>
      </c>
      <c r="J44" s="247" t="s">
        <v>105</v>
      </c>
      <c r="K44" s="247"/>
      <c r="L44" s="264">
        <f>L45+L46+L47</f>
        <v>387168.64</v>
      </c>
      <c r="M44" s="264">
        <f aca="true" t="shared" si="9" ref="M44:R44">M45+M46+M47</f>
        <v>2072300</v>
      </c>
      <c r="N44" s="264">
        <f t="shared" si="9"/>
        <v>0</v>
      </c>
      <c r="O44" s="264">
        <f t="shared" si="9"/>
        <v>2072300</v>
      </c>
      <c r="P44" s="264">
        <f t="shared" si="9"/>
        <v>0</v>
      </c>
      <c r="Q44" s="264">
        <f t="shared" si="9"/>
        <v>2634000</v>
      </c>
      <c r="R44" s="265">
        <f t="shared" si="9"/>
        <v>3116100</v>
      </c>
    </row>
    <row r="45" spans="1:20" ht="17.25" customHeight="1">
      <c r="A45" s="598" t="s">
        <v>306</v>
      </c>
      <c r="B45" s="599"/>
      <c r="C45" s="261" t="s">
        <v>34</v>
      </c>
      <c r="D45" s="261" t="s">
        <v>35</v>
      </c>
      <c r="E45" s="261" t="s">
        <v>33</v>
      </c>
      <c r="F45" s="261" t="s">
        <v>34</v>
      </c>
      <c r="G45" s="261" t="s">
        <v>295</v>
      </c>
      <c r="H45" s="261" t="s">
        <v>213</v>
      </c>
      <c r="I45" s="262" t="s">
        <v>170</v>
      </c>
      <c r="J45" s="261" t="s">
        <v>105</v>
      </c>
      <c r="K45" s="261" t="s">
        <v>198</v>
      </c>
      <c r="L45" s="303">
        <v>0</v>
      </c>
      <c r="M45" s="263">
        <f>N45+O45+P45</f>
        <v>6000</v>
      </c>
      <c r="N45" s="263">
        <v>0</v>
      </c>
      <c r="O45" s="263">
        <v>6000</v>
      </c>
      <c r="P45" s="263">
        <v>0</v>
      </c>
      <c r="Q45" s="263">
        <v>10000</v>
      </c>
      <c r="R45" s="273">
        <v>10000</v>
      </c>
      <c r="S45" s="378">
        <v>34800</v>
      </c>
      <c r="T45" s="378">
        <f>M45-S45</f>
        <v>-28800</v>
      </c>
    </row>
    <row r="46" spans="1:18" ht="19.5" customHeight="1">
      <c r="A46" s="560" t="s">
        <v>279</v>
      </c>
      <c r="B46" s="561"/>
      <c r="C46" s="212" t="s">
        <v>34</v>
      </c>
      <c r="D46" s="212" t="s">
        <v>35</v>
      </c>
      <c r="E46" s="212" t="s">
        <v>33</v>
      </c>
      <c r="F46" s="212" t="s">
        <v>34</v>
      </c>
      <c r="G46" s="212" t="s">
        <v>295</v>
      </c>
      <c r="H46" s="212" t="s">
        <v>213</v>
      </c>
      <c r="I46" s="217" t="s">
        <v>170</v>
      </c>
      <c r="J46" s="212" t="s">
        <v>105</v>
      </c>
      <c r="K46" s="212" t="s">
        <v>211</v>
      </c>
      <c r="L46" s="219">
        <v>387168.64</v>
      </c>
      <c r="M46" s="216">
        <f>N46+O46+P46</f>
        <v>1864500</v>
      </c>
      <c r="N46" s="216">
        <v>0</v>
      </c>
      <c r="O46" s="216">
        <v>1864500</v>
      </c>
      <c r="P46" s="216">
        <v>0</v>
      </c>
      <c r="Q46" s="216">
        <v>2422200</v>
      </c>
      <c r="R46" s="274">
        <v>2904300</v>
      </c>
    </row>
    <row r="47" spans="1:18" ht="18.75" customHeight="1">
      <c r="A47" s="560" t="s">
        <v>280</v>
      </c>
      <c r="B47" s="561"/>
      <c r="C47" s="212" t="s">
        <v>34</v>
      </c>
      <c r="D47" s="212" t="s">
        <v>35</v>
      </c>
      <c r="E47" s="212" t="s">
        <v>33</v>
      </c>
      <c r="F47" s="212" t="s">
        <v>34</v>
      </c>
      <c r="G47" s="212" t="s">
        <v>295</v>
      </c>
      <c r="H47" s="212" t="s">
        <v>213</v>
      </c>
      <c r="I47" s="217" t="s">
        <v>170</v>
      </c>
      <c r="J47" s="212" t="s">
        <v>105</v>
      </c>
      <c r="K47" s="212" t="s">
        <v>212</v>
      </c>
      <c r="L47" s="219">
        <v>0</v>
      </c>
      <c r="M47" s="216">
        <f>N47+O47+P47</f>
        <v>201800</v>
      </c>
      <c r="N47" s="216">
        <v>0</v>
      </c>
      <c r="O47" s="216">
        <v>201800</v>
      </c>
      <c r="P47" s="216">
        <v>0</v>
      </c>
      <c r="Q47" s="216">
        <v>201800</v>
      </c>
      <c r="R47" s="274">
        <v>201800</v>
      </c>
    </row>
    <row r="48" spans="1:20" s="218" customFormat="1" ht="2.25" customHeight="1" hidden="1">
      <c r="A48" s="553" t="s">
        <v>45</v>
      </c>
      <c r="B48" s="554"/>
      <c r="C48" s="251" t="s">
        <v>34</v>
      </c>
      <c r="D48" s="251" t="s">
        <v>35</v>
      </c>
      <c r="E48" s="251" t="s">
        <v>33</v>
      </c>
      <c r="F48" s="251" t="s">
        <v>34</v>
      </c>
      <c r="G48" s="251" t="s">
        <v>108</v>
      </c>
      <c r="H48" s="251" t="s">
        <v>213</v>
      </c>
      <c r="I48" s="252" t="s">
        <v>171</v>
      </c>
      <c r="J48" s="251"/>
      <c r="K48" s="251"/>
      <c r="L48" s="298"/>
      <c r="M48" s="253">
        <f>N48+O48+P48</f>
        <v>0</v>
      </c>
      <c r="N48" s="253">
        <v>0</v>
      </c>
      <c r="O48" s="253"/>
      <c r="P48" s="253">
        <v>0</v>
      </c>
      <c r="Q48" s="253"/>
      <c r="R48" s="275"/>
      <c r="S48" s="379"/>
      <c r="T48" s="379"/>
    </row>
    <row r="49" spans="1:18" ht="38.25" customHeight="1" thickBot="1">
      <c r="A49" s="570" t="s">
        <v>343</v>
      </c>
      <c r="B49" s="571"/>
      <c r="C49" s="320" t="s">
        <v>34</v>
      </c>
      <c r="D49" s="320" t="s">
        <v>35</v>
      </c>
      <c r="E49" s="320" t="s">
        <v>33</v>
      </c>
      <c r="F49" s="320" t="s">
        <v>34</v>
      </c>
      <c r="G49" s="320" t="s">
        <v>295</v>
      </c>
      <c r="H49" s="320" t="s">
        <v>213</v>
      </c>
      <c r="I49" s="321" t="s">
        <v>172</v>
      </c>
      <c r="J49" s="320" t="s">
        <v>89</v>
      </c>
      <c r="K49" s="320" t="s">
        <v>198</v>
      </c>
      <c r="L49" s="322">
        <v>0</v>
      </c>
      <c r="M49" s="323">
        <f>N49+O49+P49</f>
        <v>219039.79000000004</v>
      </c>
      <c r="N49" s="323">
        <v>0</v>
      </c>
      <c r="O49" s="323">
        <v>219039.79000000004</v>
      </c>
      <c r="P49" s="323">
        <v>0</v>
      </c>
      <c r="Q49" s="323">
        <v>159918.44</v>
      </c>
      <c r="R49" s="324">
        <v>326218.44</v>
      </c>
    </row>
    <row r="50" spans="1:20" s="218" customFormat="1" ht="15" thickBot="1">
      <c r="A50" s="545"/>
      <c r="B50" s="546"/>
      <c r="C50" s="307" t="s">
        <v>34</v>
      </c>
      <c r="D50" s="307" t="s">
        <v>35</v>
      </c>
      <c r="E50" s="307" t="s">
        <v>33</v>
      </c>
      <c r="F50" s="307" t="s">
        <v>34</v>
      </c>
      <c r="G50" s="307"/>
      <c r="H50" s="307" t="s">
        <v>229</v>
      </c>
      <c r="I50" s="308"/>
      <c r="J50" s="307"/>
      <c r="K50" s="307"/>
      <c r="L50" s="313">
        <f>L51+L61</f>
        <v>0</v>
      </c>
      <c r="M50" s="313">
        <f aca="true" t="shared" si="10" ref="M50:R50">M51+M61</f>
        <v>114021672.44</v>
      </c>
      <c r="N50" s="313">
        <f t="shared" si="10"/>
        <v>0</v>
      </c>
      <c r="O50" s="313">
        <f t="shared" si="10"/>
        <v>0</v>
      </c>
      <c r="P50" s="313">
        <f t="shared" si="10"/>
        <v>114021672.44</v>
      </c>
      <c r="Q50" s="313">
        <f t="shared" si="10"/>
        <v>130700</v>
      </c>
      <c r="R50" s="313">
        <f t="shared" si="10"/>
        <v>130700</v>
      </c>
      <c r="S50" s="379"/>
      <c r="T50" s="379"/>
    </row>
    <row r="51" spans="1:20" s="218" customFormat="1" ht="15" thickBot="1">
      <c r="A51" s="545"/>
      <c r="B51" s="546"/>
      <c r="C51" s="307" t="s">
        <v>34</v>
      </c>
      <c r="D51" s="307" t="s">
        <v>35</v>
      </c>
      <c r="E51" s="307" t="s">
        <v>33</v>
      </c>
      <c r="F51" s="307" t="s">
        <v>34</v>
      </c>
      <c r="G51" s="307" t="s">
        <v>295</v>
      </c>
      <c r="H51" s="307" t="s">
        <v>229</v>
      </c>
      <c r="I51" s="308"/>
      <c r="J51" s="307"/>
      <c r="K51" s="307"/>
      <c r="L51" s="313">
        <f aca="true" t="shared" si="11" ref="L51:R51">L52+L53+L58+L59+L60</f>
        <v>0</v>
      </c>
      <c r="M51" s="313">
        <f t="shared" si="11"/>
        <v>109573570.47</v>
      </c>
      <c r="N51" s="313">
        <f t="shared" si="11"/>
        <v>0</v>
      </c>
      <c r="O51" s="313">
        <f t="shared" si="11"/>
        <v>0</v>
      </c>
      <c r="P51" s="313">
        <f t="shared" si="11"/>
        <v>109573570.47</v>
      </c>
      <c r="Q51" s="313">
        <f t="shared" si="11"/>
        <v>130700</v>
      </c>
      <c r="R51" s="313">
        <f t="shared" si="11"/>
        <v>130700</v>
      </c>
      <c r="S51" s="379"/>
      <c r="T51" s="379"/>
    </row>
    <row r="52" spans="1:20" s="218" customFormat="1" ht="113.25" customHeight="1" thickBot="1">
      <c r="A52" s="541" t="s">
        <v>321</v>
      </c>
      <c r="B52" s="542"/>
      <c r="C52" s="257" t="s">
        <v>34</v>
      </c>
      <c r="D52" s="257" t="s">
        <v>35</v>
      </c>
      <c r="E52" s="257" t="s">
        <v>33</v>
      </c>
      <c r="F52" s="257" t="s">
        <v>34</v>
      </c>
      <c r="G52" s="257" t="s">
        <v>295</v>
      </c>
      <c r="H52" s="257" t="s">
        <v>229</v>
      </c>
      <c r="I52" s="258" t="s">
        <v>157</v>
      </c>
      <c r="J52" s="257" t="s">
        <v>208</v>
      </c>
      <c r="K52" s="257" t="s">
        <v>322</v>
      </c>
      <c r="L52" s="299">
        <v>0</v>
      </c>
      <c r="M52" s="259">
        <f>N52+O52+P52</f>
        <v>94314876</v>
      </c>
      <c r="N52" s="259">
        <v>0</v>
      </c>
      <c r="O52" s="259">
        <v>0</v>
      </c>
      <c r="P52" s="259">
        <v>94314876</v>
      </c>
      <c r="Q52" s="259">
        <v>0</v>
      </c>
      <c r="R52" s="260">
        <v>0</v>
      </c>
      <c r="S52" s="379">
        <v>95067741</v>
      </c>
      <c r="T52" s="379">
        <f>M52-S52</f>
        <v>-752865</v>
      </c>
    </row>
    <row r="53" spans="1:20" s="218" customFormat="1" ht="18.75" customHeight="1" thickBot="1">
      <c r="A53" s="593" t="s">
        <v>43</v>
      </c>
      <c r="B53" s="594"/>
      <c r="C53" s="247" t="s">
        <v>34</v>
      </c>
      <c r="D53" s="247" t="s">
        <v>35</v>
      </c>
      <c r="E53" s="247" t="s">
        <v>33</v>
      </c>
      <c r="F53" s="247" t="s">
        <v>34</v>
      </c>
      <c r="G53" s="247" t="s">
        <v>295</v>
      </c>
      <c r="H53" s="247" t="s">
        <v>229</v>
      </c>
      <c r="I53" s="248" t="s">
        <v>165</v>
      </c>
      <c r="J53" s="247" t="s">
        <v>88</v>
      </c>
      <c r="K53" s="247"/>
      <c r="L53" s="264">
        <f>SUM(L54:L57)</f>
        <v>0</v>
      </c>
      <c r="M53" s="264">
        <f aca="true" t="shared" si="12" ref="M53:R53">SUM(M54:M57)</f>
        <v>2314372.77</v>
      </c>
      <c r="N53" s="264">
        <f t="shared" si="12"/>
        <v>0</v>
      </c>
      <c r="O53" s="264">
        <f t="shared" si="12"/>
        <v>0</v>
      </c>
      <c r="P53" s="264">
        <f t="shared" si="12"/>
        <v>2314372.77</v>
      </c>
      <c r="Q53" s="264">
        <f t="shared" si="12"/>
        <v>0</v>
      </c>
      <c r="R53" s="264">
        <f t="shared" si="12"/>
        <v>0</v>
      </c>
      <c r="S53" s="379"/>
      <c r="T53" s="379"/>
    </row>
    <row r="54" spans="1:18" ht="78" customHeight="1">
      <c r="A54" s="551" t="s">
        <v>349</v>
      </c>
      <c r="B54" s="552"/>
      <c r="C54" s="261" t="s">
        <v>34</v>
      </c>
      <c r="D54" s="261" t="s">
        <v>35</v>
      </c>
      <c r="E54" s="261" t="s">
        <v>33</v>
      </c>
      <c r="F54" s="261" t="s">
        <v>34</v>
      </c>
      <c r="G54" s="261" t="s">
        <v>295</v>
      </c>
      <c r="H54" s="261" t="s">
        <v>229</v>
      </c>
      <c r="I54" s="262" t="s">
        <v>165</v>
      </c>
      <c r="J54" s="261" t="s">
        <v>88</v>
      </c>
      <c r="K54" s="261" t="s">
        <v>347</v>
      </c>
      <c r="L54" s="303">
        <v>0</v>
      </c>
      <c r="M54" s="263">
        <f aca="true" t="shared" si="13" ref="M54:M61">N54+O54+P54</f>
        <v>85500</v>
      </c>
      <c r="N54" s="263">
        <v>0</v>
      </c>
      <c r="O54" s="263">
        <v>0</v>
      </c>
      <c r="P54" s="263">
        <v>85500</v>
      </c>
      <c r="Q54" s="263">
        <v>0</v>
      </c>
      <c r="R54" s="273">
        <v>0</v>
      </c>
    </row>
    <row r="55" spans="1:20" ht="78" customHeight="1">
      <c r="A55" s="547" t="s">
        <v>346</v>
      </c>
      <c r="B55" s="548"/>
      <c r="C55" s="212" t="s">
        <v>34</v>
      </c>
      <c r="D55" s="212" t="s">
        <v>35</v>
      </c>
      <c r="E55" s="212" t="s">
        <v>33</v>
      </c>
      <c r="F55" s="212" t="s">
        <v>34</v>
      </c>
      <c r="G55" s="212" t="s">
        <v>295</v>
      </c>
      <c r="H55" s="212" t="s">
        <v>229</v>
      </c>
      <c r="I55" s="217" t="s">
        <v>165</v>
      </c>
      <c r="J55" s="212" t="s">
        <v>88</v>
      </c>
      <c r="K55" s="212" t="s">
        <v>348</v>
      </c>
      <c r="L55" s="219">
        <v>0</v>
      </c>
      <c r="M55" s="216">
        <f t="shared" si="13"/>
        <v>1483756</v>
      </c>
      <c r="N55" s="216">
        <v>0</v>
      </c>
      <c r="O55" s="216">
        <v>0</v>
      </c>
      <c r="P55" s="216">
        <v>1483756</v>
      </c>
      <c r="Q55" s="216">
        <v>0</v>
      </c>
      <c r="R55" s="274">
        <v>0</v>
      </c>
      <c r="S55" s="378">
        <v>1550633</v>
      </c>
      <c r="T55" s="378">
        <f>M55-S55</f>
        <v>-66877</v>
      </c>
    </row>
    <row r="56" spans="1:18" ht="78" customHeight="1">
      <c r="A56" s="547" t="s">
        <v>337</v>
      </c>
      <c r="B56" s="548"/>
      <c r="C56" s="212" t="s">
        <v>34</v>
      </c>
      <c r="D56" s="212" t="s">
        <v>35</v>
      </c>
      <c r="E56" s="212" t="s">
        <v>33</v>
      </c>
      <c r="F56" s="212" t="s">
        <v>34</v>
      </c>
      <c r="G56" s="212" t="s">
        <v>295</v>
      </c>
      <c r="H56" s="212" t="s">
        <v>229</v>
      </c>
      <c r="I56" s="217" t="s">
        <v>165</v>
      </c>
      <c r="J56" s="212" t="s">
        <v>88</v>
      </c>
      <c r="K56" s="212" t="s">
        <v>333</v>
      </c>
      <c r="L56" s="219">
        <v>0</v>
      </c>
      <c r="M56" s="216">
        <f t="shared" si="13"/>
        <v>495116.77</v>
      </c>
      <c r="N56" s="216">
        <v>0</v>
      </c>
      <c r="O56" s="216">
        <v>0</v>
      </c>
      <c r="P56" s="216">
        <v>495116.77</v>
      </c>
      <c r="Q56" s="216">
        <v>0</v>
      </c>
      <c r="R56" s="274">
        <v>0</v>
      </c>
    </row>
    <row r="57" spans="1:18" ht="64.5" customHeight="1" thickBot="1">
      <c r="A57" s="553" t="s">
        <v>351</v>
      </c>
      <c r="B57" s="554"/>
      <c r="C57" s="251" t="s">
        <v>34</v>
      </c>
      <c r="D57" s="251" t="s">
        <v>35</v>
      </c>
      <c r="E57" s="251" t="s">
        <v>33</v>
      </c>
      <c r="F57" s="251" t="s">
        <v>34</v>
      </c>
      <c r="G57" s="251" t="s">
        <v>295</v>
      </c>
      <c r="H57" s="251" t="s">
        <v>229</v>
      </c>
      <c r="I57" s="252" t="s">
        <v>165</v>
      </c>
      <c r="J57" s="251" t="s">
        <v>88</v>
      </c>
      <c r="K57" s="251" t="s">
        <v>350</v>
      </c>
      <c r="L57" s="298">
        <v>0</v>
      </c>
      <c r="M57" s="253">
        <f t="shared" si="13"/>
        <v>250000</v>
      </c>
      <c r="N57" s="253">
        <v>0</v>
      </c>
      <c r="O57" s="253">
        <v>0</v>
      </c>
      <c r="P57" s="253">
        <v>250000</v>
      </c>
      <c r="Q57" s="253">
        <v>0</v>
      </c>
      <c r="R57" s="275">
        <v>0</v>
      </c>
    </row>
    <row r="58" spans="1:20" ht="65.25" customHeight="1" thickBot="1">
      <c r="A58" s="600" t="s">
        <v>324</v>
      </c>
      <c r="B58" s="601"/>
      <c r="C58" s="257" t="s">
        <v>34</v>
      </c>
      <c r="D58" s="257" t="s">
        <v>35</v>
      </c>
      <c r="E58" s="257" t="s">
        <v>33</v>
      </c>
      <c r="F58" s="257" t="s">
        <v>34</v>
      </c>
      <c r="G58" s="257" t="s">
        <v>295</v>
      </c>
      <c r="H58" s="257" t="s">
        <v>229</v>
      </c>
      <c r="I58" s="258" t="s">
        <v>171</v>
      </c>
      <c r="J58" s="257" t="s">
        <v>214</v>
      </c>
      <c r="K58" s="257" t="s">
        <v>323</v>
      </c>
      <c r="L58" s="299">
        <v>0</v>
      </c>
      <c r="M58" s="259">
        <f t="shared" si="13"/>
        <v>10396422.3</v>
      </c>
      <c r="N58" s="259">
        <v>0</v>
      </c>
      <c r="O58" s="259">
        <v>0</v>
      </c>
      <c r="P58" s="259">
        <v>10396422.3</v>
      </c>
      <c r="Q58" s="259">
        <v>0</v>
      </c>
      <c r="R58" s="260">
        <v>0</v>
      </c>
      <c r="S58" s="378">
        <v>12000000</v>
      </c>
      <c r="T58" s="378">
        <f>M58-S58</f>
        <v>-1603577.6999999993</v>
      </c>
    </row>
    <row r="59" spans="1:20" ht="77.25" customHeight="1" thickBot="1">
      <c r="A59" s="539" t="s">
        <v>367</v>
      </c>
      <c r="B59" s="540"/>
      <c r="C59" s="315" t="s">
        <v>34</v>
      </c>
      <c r="D59" s="315" t="s">
        <v>35</v>
      </c>
      <c r="E59" s="315" t="s">
        <v>33</v>
      </c>
      <c r="F59" s="315" t="s">
        <v>34</v>
      </c>
      <c r="G59" s="315" t="s">
        <v>295</v>
      </c>
      <c r="H59" s="315" t="s">
        <v>229</v>
      </c>
      <c r="I59" s="316" t="s">
        <v>172</v>
      </c>
      <c r="J59" s="315" t="s">
        <v>89</v>
      </c>
      <c r="K59" s="315" t="s">
        <v>366</v>
      </c>
      <c r="L59" s="317">
        <v>0</v>
      </c>
      <c r="M59" s="318">
        <f t="shared" si="13"/>
        <v>2423319.7</v>
      </c>
      <c r="N59" s="318">
        <v>0</v>
      </c>
      <c r="O59" s="318">
        <v>0</v>
      </c>
      <c r="P59" s="318">
        <v>2423319.7</v>
      </c>
      <c r="Q59" s="318">
        <v>0</v>
      </c>
      <c r="R59" s="319">
        <v>0</v>
      </c>
      <c r="S59" s="378">
        <v>0</v>
      </c>
      <c r="T59" s="378">
        <f>M59-S59</f>
        <v>2423319.7</v>
      </c>
    </row>
    <row r="60" spans="1:18" ht="57.75" customHeight="1" thickBot="1">
      <c r="A60" s="539" t="s">
        <v>344</v>
      </c>
      <c r="B60" s="540"/>
      <c r="C60" s="315" t="s">
        <v>34</v>
      </c>
      <c r="D60" s="315" t="s">
        <v>35</v>
      </c>
      <c r="E60" s="315" t="s">
        <v>33</v>
      </c>
      <c r="F60" s="315" t="s">
        <v>34</v>
      </c>
      <c r="G60" s="315" t="s">
        <v>295</v>
      </c>
      <c r="H60" s="315" t="s">
        <v>229</v>
      </c>
      <c r="I60" s="316" t="s">
        <v>172</v>
      </c>
      <c r="J60" s="315" t="s">
        <v>89</v>
      </c>
      <c r="K60" s="315" t="s">
        <v>354</v>
      </c>
      <c r="L60" s="317">
        <v>0</v>
      </c>
      <c r="M60" s="318">
        <f>N60+O60+P60</f>
        <v>124579.7</v>
      </c>
      <c r="N60" s="318">
        <v>0</v>
      </c>
      <c r="O60" s="318">
        <v>0</v>
      </c>
      <c r="P60" s="318">
        <v>124579.7</v>
      </c>
      <c r="Q60" s="318">
        <v>130700</v>
      </c>
      <c r="R60" s="319">
        <v>130700</v>
      </c>
    </row>
    <row r="61" spans="1:20" ht="47.25" customHeight="1" thickBot="1">
      <c r="A61" s="541" t="s">
        <v>336</v>
      </c>
      <c r="B61" s="542"/>
      <c r="C61" s="257" t="s">
        <v>34</v>
      </c>
      <c r="D61" s="257" t="s">
        <v>35</v>
      </c>
      <c r="E61" s="257" t="s">
        <v>33</v>
      </c>
      <c r="F61" s="257" t="s">
        <v>34</v>
      </c>
      <c r="G61" s="257" t="s">
        <v>334</v>
      </c>
      <c r="H61" s="257" t="s">
        <v>229</v>
      </c>
      <c r="I61" s="258" t="s">
        <v>171</v>
      </c>
      <c r="J61" s="257" t="s">
        <v>214</v>
      </c>
      <c r="K61" s="257" t="s">
        <v>335</v>
      </c>
      <c r="L61" s="299">
        <v>0</v>
      </c>
      <c r="M61" s="259">
        <f t="shared" si="13"/>
        <v>4448101.97</v>
      </c>
      <c r="N61" s="259">
        <v>0</v>
      </c>
      <c r="O61" s="259">
        <v>0</v>
      </c>
      <c r="P61" s="259">
        <v>4448101.97</v>
      </c>
      <c r="Q61" s="259">
        <v>0</v>
      </c>
      <c r="R61" s="260">
        <v>0</v>
      </c>
      <c r="S61" s="378">
        <v>5200600</v>
      </c>
      <c r="T61" s="378">
        <f>M61-S61</f>
        <v>-752498.0300000003</v>
      </c>
    </row>
    <row r="62" spans="1:20" s="218" customFormat="1" ht="53.25" customHeight="1" thickBot="1">
      <c r="A62" s="568" t="s">
        <v>176</v>
      </c>
      <c r="B62" s="569"/>
      <c r="C62" s="580" t="s">
        <v>177</v>
      </c>
      <c r="D62" s="581"/>
      <c r="E62" s="581"/>
      <c r="F62" s="581"/>
      <c r="G62" s="581"/>
      <c r="H62" s="581"/>
      <c r="I62" s="581"/>
      <c r="J62" s="581"/>
      <c r="K62" s="582"/>
      <c r="L62" s="304">
        <f>L63+L64+L65+L66+L67+L68+L69+L70+L71</f>
        <v>1120118.52</v>
      </c>
      <c r="M62" s="285">
        <f aca="true" t="shared" si="14" ref="M62:R62">M63+M64+M65+M66+M67+M68+M69+M70+M71</f>
        <v>10317989.080000002</v>
      </c>
      <c r="N62" s="285">
        <f t="shared" si="14"/>
        <v>0</v>
      </c>
      <c r="O62" s="285">
        <f t="shared" si="14"/>
        <v>0</v>
      </c>
      <c r="P62" s="285">
        <f t="shared" si="14"/>
        <v>0</v>
      </c>
      <c r="Q62" s="285">
        <f t="shared" si="14"/>
        <v>6732810</v>
      </c>
      <c r="R62" s="286">
        <f t="shared" si="14"/>
        <v>6732810</v>
      </c>
      <c r="S62" s="379"/>
      <c r="T62" s="379"/>
    </row>
    <row r="63" spans="1:21" ht="23.25" customHeight="1">
      <c r="A63" s="551" t="s">
        <v>36</v>
      </c>
      <c r="B63" s="552"/>
      <c r="C63" s="585" t="s">
        <v>189</v>
      </c>
      <c r="D63" s="586"/>
      <c r="E63" s="586"/>
      <c r="F63" s="586"/>
      <c r="G63" s="586"/>
      <c r="H63" s="587"/>
      <c r="I63" s="262" t="s">
        <v>153</v>
      </c>
      <c r="J63" s="254"/>
      <c r="K63" s="254"/>
      <c r="L63" s="284">
        <v>1120118.52</v>
      </c>
      <c r="M63" s="263">
        <v>6917866.62</v>
      </c>
      <c r="N63" s="263">
        <v>0</v>
      </c>
      <c r="O63" s="263">
        <v>0</v>
      </c>
      <c r="P63" s="263">
        <v>0</v>
      </c>
      <c r="Q63" s="263">
        <f>4483287.4+600</f>
        <v>4483887.4</v>
      </c>
      <c r="R63" s="273">
        <f>Q63</f>
        <v>4483887.4</v>
      </c>
      <c r="S63" s="378">
        <v>8677313.39</v>
      </c>
      <c r="T63" s="378">
        <f>M63-S63</f>
        <v>-1759446.7700000005</v>
      </c>
      <c r="U63" s="221"/>
    </row>
    <row r="64" spans="1:21" ht="19.5" customHeight="1">
      <c r="A64" s="547" t="s">
        <v>154</v>
      </c>
      <c r="B64" s="548"/>
      <c r="C64" s="577" t="s">
        <v>189</v>
      </c>
      <c r="D64" s="578"/>
      <c r="E64" s="578"/>
      <c r="F64" s="578"/>
      <c r="G64" s="578"/>
      <c r="H64" s="579"/>
      <c r="I64" s="217" t="s">
        <v>155</v>
      </c>
      <c r="J64" s="214"/>
      <c r="K64" s="214"/>
      <c r="L64" s="220">
        <v>0</v>
      </c>
      <c r="M64" s="216">
        <v>2406834</v>
      </c>
      <c r="N64" s="216">
        <v>0</v>
      </c>
      <c r="O64" s="216">
        <v>0</v>
      </c>
      <c r="P64" s="216">
        <v>0</v>
      </c>
      <c r="Q64" s="216">
        <v>1353922.6</v>
      </c>
      <c r="R64" s="274">
        <f aca="true" t="shared" si="15" ref="R64:R71">Q64</f>
        <v>1353922.6</v>
      </c>
      <c r="S64" s="378">
        <v>2970562.05</v>
      </c>
      <c r="T64" s="378">
        <f aca="true" t="shared" si="16" ref="T64:T71">M64-S64</f>
        <v>-563728.0499999998</v>
      </c>
      <c r="U64" s="221"/>
    </row>
    <row r="65" spans="1:21" ht="21" customHeight="1">
      <c r="A65" s="547" t="s">
        <v>38</v>
      </c>
      <c r="B65" s="548"/>
      <c r="C65" s="577" t="s">
        <v>189</v>
      </c>
      <c r="D65" s="578"/>
      <c r="E65" s="578"/>
      <c r="F65" s="578"/>
      <c r="G65" s="578"/>
      <c r="H65" s="579"/>
      <c r="I65" s="217" t="s">
        <v>161</v>
      </c>
      <c r="J65" s="214"/>
      <c r="K65" s="214"/>
      <c r="L65" s="220">
        <v>0</v>
      </c>
      <c r="M65" s="216">
        <v>19934.56</v>
      </c>
      <c r="N65" s="216">
        <v>0</v>
      </c>
      <c r="O65" s="216">
        <v>0</v>
      </c>
      <c r="P65" s="216">
        <v>0</v>
      </c>
      <c r="Q65" s="216">
        <v>40000</v>
      </c>
      <c r="R65" s="274">
        <f t="shared" si="15"/>
        <v>40000</v>
      </c>
      <c r="S65" s="378">
        <v>19934.56</v>
      </c>
      <c r="T65" s="378">
        <f t="shared" si="16"/>
        <v>0</v>
      </c>
      <c r="U65" s="221"/>
    </row>
    <row r="66" spans="1:21" ht="18" customHeight="1">
      <c r="A66" s="547" t="s">
        <v>39</v>
      </c>
      <c r="B66" s="548"/>
      <c r="C66" s="577" t="s">
        <v>189</v>
      </c>
      <c r="D66" s="578"/>
      <c r="E66" s="578"/>
      <c r="F66" s="578"/>
      <c r="G66" s="578"/>
      <c r="H66" s="579"/>
      <c r="I66" s="217" t="s">
        <v>162</v>
      </c>
      <c r="J66" s="214"/>
      <c r="K66" s="214"/>
      <c r="L66" s="220">
        <v>0</v>
      </c>
      <c r="M66" s="216">
        <v>140000</v>
      </c>
      <c r="N66" s="216">
        <v>0</v>
      </c>
      <c r="O66" s="216">
        <v>0</v>
      </c>
      <c r="P66" s="216">
        <v>0</v>
      </c>
      <c r="Q66" s="216">
        <v>50000</v>
      </c>
      <c r="R66" s="274">
        <f t="shared" si="15"/>
        <v>50000</v>
      </c>
      <c r="S66" s="378">
        <v>150000</v>
      </c>
      <c r="T66" s="378">
        <f t="shared" si="16"/>
        <v>-10000</v>
      </c>
      <c r="U66" s="221"/>
    </row>
    <row r="67" spans="1:21" ht="20.25" customHeight="1">
      <c r="A67" s="547" t="s">
        <v>42</v>
      </c>
      <c r="B67" s="548"/>
      <c r="C67" s="577" t="s">
        <v>189</v>
      </c>
      <c r="D67" s="578"/>
      <c r="E67" s="578"/>
      <c r="F67" s="578"/>
      <c r="G67" s="578"/>
      <c r="H67" s="579"/>
      <c r="I67" s="217" t="s">
        <v>157</v>
      </c>
      <c r="J67" s="214"/>
      <c r="K67" s="214"/>
      <c r="L67" s="220">
        <v>0</v>
      </c>
      <c r="M67" s="216">
        <v>176302.72</v>
      </c>
      <c r="N67" s="216">
        <v>0</v>
      </c>
      <c r="O67" s="216">
        <v>0</v>
      </c>
      <c r="P67" s="216">
        <v>0</v>
      </c>
      <c r="Q67" s="216">
        <v>200000</v>
      </c>
      <c r="R67" s="274">
        <f t="shared" si="15"/>
        <v>200000</v>
      </c>
      <c r="S67" s="378">
        <v>180000</v>
      </c>
      <c r="T67" s="378">
        <f t="shared" si="16"/>
        <v>-3697.279999999999</v>
      </c>
      <c r="U67" s="221"/>
    </row>
    <row r="68" spans="1:21" ht="18" customHeight="1">
      <c r="A68" s="547" t="s">
        <v>43</v>
      </c>
      <c r="B68" s="548"/>
      <c r="C68" s="577" t="s">
        <v>189</v>
      </c>
      <c r="D68" s="578"/>
      <c r="E68" s="578"/>
      <c r="F68" s="578"/>
      <c r="G68" s="578"/>
      <c r="H68" s="579"/>
      <c r="I68" s="217" t="s">
        <v>165</v>
      </c>
      <c r="J68" s="214"/>
      <c r="K68" s="214"/>
      <c r="L68" s="220">
        <v>0</v>
      </c>
      <c r="M68" s="216">
        <v>560037.81</v>
      </c>
      <c r="N68" s="216">
        <v>0</v>
      </c>
      <c r="O68" s="216">
        <v>0</v>
      </c>
      <c r="P68" s="216">
        <v>0</v>
      </c>
      <c r="Q68" s="216">
        <v>200000</v>
      </c>
      <c r="R68" s="274">
        <f t="shared" si="15"/>
        <v>200000</v>
      </c>
      <c r="S68" s="378">
        <v>500000</v>
      </c>
      <c r="T68" s="378">
        <f t="shared" si="16"/>
        <v>60037.810000000056</v>
      </c>
      <c r="U68" s="221"/>
    </row>
    <row r="69" spans="1:21" ht="21" customHeight="1">
      <c r="A69" s="547" t="s">
        <v>44</v>
      </c>
      <c r="B69" s="548"/>
      <c r="C69" s="577" t="s">
        <v>189</v>
      </c>
      <c r="D69" s="578"/>
      <c r="E69" s="578"/>
      <c r="F69" s="578"/>
      <c r="G69" s="578"/>
      <c r="H69" s="579"/>
      <c r="I69" s="217" t="s">
        <v>170</v>
      </c>
      <c r="J69" s="214"/>
      <c r="K69" s="214"/>
      <c r="L69" s="220">
        <v>0</v>
      </c>
      <c r="M69" s="216">
        <v>11013.37</v>
      </c>
      <c r="N69" s="216">
        <v>0</v>
      </c>
      <c r="O69" s="216">
        <v>0</v>
      </c>
      <c r="P69" s="216">
        <v>0</v>
      </c>
      <c r="Q69" s="216">
        <v>5000</v>
      </c>
      <c r="R69" s="274">
        <f t="shared" si="15"/>
        <v>5000</v>
      </c>
      <c r="S69" s="378">
        <v>15000</v>
      </c>
      <c r="T69" s="378">
        <f t="shared" si="16"/>
        <v>-3986.629999999999</v>
      </c>
      <c r="U69" s="221"/>
    </row>
    <row r="70" spans="1:21" ht="33" customHeight="1">
      <c r="A70" s="547" t="s">
        <v>45</v>
      </c>
      <c r="B70" s="548"/>
      <c r="C70" s="577" t="s">
        <v>189</v>
      </c>
      <c r="D70" s="578"/>
      <c r="E70" s="578"/>
      <c r="F70" s="578"/>
      <c r="G70" s="578"/>
      <c r="H70" s="579"/>
      <c r="I70" s="217" t="s">
        <v>171</v>
      </c>
      <c r="J70" s="214"/>
      <c r="K70" s="214"/>
      <c r="L70" s="220">
        <v>0</v>
      </c>
      <c r="M70" s="216">
        <v>0</v>
      </c>
      <c r="N70" s="216">
        <v>0</v>
      </c>
      <c r="O70" s="216">
        <v>0</v>
      </c>
      <c r="P70" s="216">
        <v>0</v>
      </c>
      <c r="Q70" s="216">
        <v>200000</v>
      </c>
      <c r="R70" s="274">
        <f t="shared" si="15"/>
        <v>200000</v>
      </c>
      <c r="S70" s="378">
        <v>50000</v>
      </c>
      <c r="T70" s="378">
        <f t="shared" si="16"/>
        <v>-50000</v>
      </c>
      <c r="U70" s="221"/>
    </row>
    <row r="71" spans="1:21" ht="33.75" customHeight="1" thickBot="1">
      <c r="A71" s="591" t="s">
        <v>46</v>
      </c>
      <c r="B71" s="592"/>
      <c r="C71" s="574" t="s">
        <v>189</v>
      </c>
      <c r="D71" s="575"/>
      <c r="E71" s="575"/>
      <c r="F71" s="575"/>
      <c r="G71" s="575"/>
      <c r="H71" s="576"/>
      <c r="I71" s="279" t="s">
        <v>172</v>
      </c>
      <c r="J71" s="280"/>
      <c r="K71" s="280"/>
      <c r="L71" s="281">
        <v>0</v>
      </c>
      <c r="M71" s="282">
        <v>86000</v>
      </c>
      <c r="N71" s="282">
        <v>0</v>
      </c>
      <c r="O71" s="282">
        <v>0</v>
      </c>
      <c r="P71" s="282">
        <v>0</v>
      </c>
      <c r="Q71" s="282">
        <v>200000</v>
      </c>
      <c r="R71" s="283">
        <f t="shared" si="15"/>
        <v>200000</v>
      </c>
      <c r="S71" s="378">
        <v>170000</v>
      </c>
      <c r="T71" s="378">
        <f t="shared" si="16"/>
        <v>-84000</v>
      </c>
      <c r="U71" s="221"/>
    </row>
    <row r="72" spans="1:21" ht="15">
      <c r="A72" s="222"/>
      <c r="B72" s="222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U72" s="221"/>
    </row>
    <row r="73" spans="1:15" ht="15">
      <c r="A73" s="589" t="s">
        <v>50</v>
      </c>
      <c r="B73" s="589"/>
      <c r="C73" s="589"/>
      <c r="D73" s="223"/>
      <c r="E73" s="223"/>
      <c r="F73" s="223"/>
      <c r="G73" s="223"/>
      <c r="H73" s="223"/>
      <c r="I73" s="332"/>
      <c r="J73" s="332"/>
      <c r="K73" s="333"/>
      <c r="L73" s="333"/>
      <c r="M73" s="224"/>
      <c r="N73" s="595" t="s">
        <v>201</v>
      </c>
      <c r="O73" s="595"/>
    </row>
    <row r="74" spans="1:19" ht="15">
      <c r="A74" s="222"/>
      <c r="B74" s="222"/>
      <c r="C74" s="223"/>
      <c r="D74" s="223"/>
      <c r="E74" s="223"/>
      <c r="F74" s="223"/>
      <c r="G74" s="223"/>
      <c r="H74" s="223"/>
      <c r="I74" s="588" t="s">
        <v>48</v>
      </c>
      <c r="J74" s="588"/>
      <c r="K74" s="226"/>
      <c r="L74" s="226"/>
      <c r="M74" s="226"/>
      <c r="N74" s="597" t="s">
        <v>49</v>
      </c>
      <c r="O74" s="597"/>
      <c r="P74" s="224"/>
      <c r="Q74" s="224"/>
      <c r="R74" s="224"/>
      <c r="S74" s="381"/>
    </row>
    <row r="75" spans="1:21" ht="15">
      <c r="A75" s="331" t="s">
        <v>51</v>
      </c>
      <c r="B75" s="222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P75" s="224"/>
      <c r="Q75" s="224"/>
      <c r="R75" s="224"/>
      <c r="S75" s="381"/>
      <c r="T75" s="381"/>
      <c r="U75" s="227"/>
    </row>
    <row r="76" spans="1:21" ht="15">
      <c r="A76" s="589" t="s">
        <v>52</v>
      </c>
      <c r="B76" s="589"/>
      <c r="C76" s="589"/>
      <c r="D76" s="223"/>
      <c r="E76" s="223"/>
      <c r="F76" s="223"/>
      <c r="G76" s="223"/>
      <c r="H76" s="223"/>
      <c r="I76" s="332"/>
      <c r="J76" s="332"/>
      <c r="K76" s="333"/>
      <c r="L76" s="333"/>
      <c r="M76" s="224"/>
      <c r="N76" s="595" t="s">
        <v>202</v>
      </c>
      <c r="O76" s="595"/>
      <c r="P76" s="224"/>
      <c r="Q76" s="224"/>
      <c r="R76" s="224"/>
      <c r="S76" s="381"/>
      <c r="T76" s="381"/>
      <c r="U76" s="227"/>
    </row>
    <row r="77" spans="1:21" ht="15">
      <c r="A77" s="326" t="s">
        <v>365</v>
      </c>
      <c r="B77" s="222"/>
      <c r="C77" s="223"/>
      <c r="D77" s="223"/>
      <c r="E77" s="223"/>
      <c r="F77" s="223"/>
      <c r="G77" s="223"/>
      <c r="H77" s="223"/>
      <c r="I77" s="588" t="s">
        <v>48</v>
      </c>
      <c r="J77" s="588"/>
      <c r="K77" s="226"/>
      <c r="L77" s="226"/>
      <c r="M77" s="226"/>
      <c r="N77" s="597" t="s">
        <v>49</v>
      </c>
      <c r="O77" s="597"/>
      <c r="P77" s="224"/>
      <c r="Q77" s="224"/>
      <c r="R77" s="224"/>
      <c r="S77" s="381"/>
      <c r="T77" s="381"/>
      <c r="U77" s="227"/>
    </row>
    <row r="78" spans="1:21" ht="15">
      <c r="A78" s="222"/>
      <c r="B78" s="222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P78" s="224"/>
      <c r="Q78" s="224"/>
      <c r="R78" s="224"/>
      <c r="S78" s="381"/>
      <c r="T78" s="381"/>
      <c r="U78" s="227"/>
    </row>
    <row r="79" spans="1:21" ht="15">
      <c r="A79" s="589" t="s">
        <v>53</v>
      </c>
      <c r="B79" s="589"/>
      <c r="D79" s="586" t="s">
        <v>52</v>
      </c>
      <c r="E79" s="586"/>
      <c r="F79" s="586"/>
      <c r="G79" s="586"/>
      <c r="J79" s="586"/>
      <c r="K79" s="586"/>
      <c r="L79" s="333"/>
      <c r="M79" s="595" t="s">
        <v>202</v>
      </c>
      <c r="N79" s="595"/>
      <c r="O79" s="225" t="s">
        <v>203</v>
      </c>
      <c r="P79" s="224"/>
      <c r="Q79" s="224"/>
      <c r="R79" s="224"/>
      <c r="S79" s="381"/>
      <c r="T79" s="381"/>
      <c r="U79" s="227"/>
    </row>
    <row r="80" spans="1:21" ht="15">
      <c r="A80" s="222"/>
      <c r="B80" s="222"/>
      <c r="C80" s="223"/>
      <c r="D80" s="590" t="s">
        <v>54</v>
      </c>
      <c r="E80" s="590"/>
      <c r="F80" s="590"/>
      <c r="G80" s="590"/>
      <c r="J80" s="588" t="s">
        <v>48</v>
      </c>
      <c r="K80" s="588"/>
      <c r="L80" s="228"/>
      <c r="M80" s="596" t="s">
        <v>49</v>
      </c>
      <c r="N80" s="596"/>
      <c r="O80" s="229" t="s">
        <v>55</v>
      </c>
      <c r="P80" s="224"/>
      <c r="Q80" s="224"/>
      <c r="R80" s="224"/>
      <c r="S80" s="381"/>
      <c r="T80" s="381"/>
      <c r="U80" s="227"/>
    </row>
    <row r="81" spans="1:21" ht="15">
      <c r="A81" s="222"/>
      <c r="B81" s="230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P81" s="224"/>
      <c r="Q81" s="224"/>
      <c r="R81" s="224"/>
      <c r="S81" s="381"/>
      <c r="T81" s="381"/>
      <c r="U81" s="227"/>
    </row>
    <row r="82" spans="1:21" ht="15">
      <c r="A82" s="222"/>
      <c r="B82" s="222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P82" s="224"/>
      <c r="Q82" s="224"/>
      <c r="R82" s="224"/>
      <c r="S82" s="381"/>
      <c r="T82" s="381"/>
      <c r="U82" s="227"/>
    </row>
    <row r="83" spans="1:21" ht="15">
      <c r="A83" s="222"/>
      <c r="B83" s="222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P83" s="224"/>
      <c r="Q83" s="224"/>
      <c r="R83" s="224"/>
      <c r="S83" s="381"/>
      <c r="T83" s="381"/>
      <c r="U83" s="227"/>
    </row>
    <row r="84" spans="1:21" ht="15">
      <c r="A84" s="222"/>
      <c r="B84" s="222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P84" s="224"/>
      <c r="Q84" s="224"/>
      <c r="R84" s="224"/>
      <c r="S84" s="381"/>
      <c r="T84" s="381"/>
      <c r="U84" s="227"/>
    </row>
    <row r="85" spans="1:21" ht="15">
      <c r="A85" s="222"/>
      <c r="B85" s="222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P85" s="224"/>
      <c r="Q85" s="224"/>
      <c r="R85" s="224"/>
      <c r="S85" s="381"/>
      <c r="T85" s="381"/>
      <c r="U85" s="227"/>
    </row>
    <row r="86" spans="1:21" ht="15">
      <c r="A86" s="222"/>
      <c r="B86" s="222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P86" s="224"/>
      <c r="Q86" s="224"/>
      <c r="R86" s="224"/>
      <c r="S86" s="381"/>
      <c r="T86" s="381"/>
      <c r="U86" s="227"/>
    </row>
    <row r="87" spans="1:21" ht="15">
      <c r="A87" s="222"/>
      <c r="B87" s="222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Q87" s="224"/>
      <c r="R87" s="224"/>
      <c r="S87" s="381"/>
      <c r="T87" s="381"/>
      <c r="U87" s="227"/>
    </row>
    <row r="88" spans="1:21" ht="15">
      <c r="A88" s="222"/>
      <c r="B88" s="222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Q88" s="224"/>
      <c r="R88" s="224"/>
      <c r="S88" s="381"/>
      <c r="T88" s="381"/>
      <c r="U88" s="227"/>
    </row>
    <row r="89" spans="1:21" ht="15">
      <c r="A89" s="222"/>
      <c r="B89" s="222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Q89" s="224"/>
      <c r="R89" s="224"/>
      <c r="S89" s="381"/>
      <c r="T89" s="381"/>
      <c r="U89" s="227"/>
    </row>
    <row r="90" spans="1:21" ht="15">
      <c r="A90" s="222"/>
      <c r="B90" s="222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Q90" s="224"/>
      <c r="R90" s="224"/>
      <c r="S90" s="381"/>
      <c r="T90" s="381"/>
      <c r="U90" s="227"/>
    </row>
    <row r="91" spans="1:21" ht="15">
      <c r="A91" s="222"/>
      <c r="B91" s="222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Q91" s="224"/>
      <c r="R91" s="224"/>
      <c r="S91" s="381"/>
      <c r="T91" s="381"/>
      <c r="U91" s="227"/>
    </row>
    <row r="92" spans="1:12" ht="15">
      <c r="A92" s="222"/>
      <c r="B92" s="222"/>
      <c r="C92" s="223"/>
      <c r="D92" s="223"/>
      <c r="E92" s="223"/>
      <c r="F92" s="223"/>
      <c r="G92" s="223"/>
      <c r="H92" s="223"/>
      <c r="I92" s="223"/>
      <c r="J92" s="223"/>
      <c r="K92" s="223"/>
      <c r="L92" s="223"/>
    </row>
    <row r="93" spans="1:12" ht="15">
      <c r="A93" s="222"/>
      <c r="B93" s="222"/>
      <c r="C93" s="223"/>
      <c r="D93" s="223"/>
      <c r="E93" s="223"/>
      <c r="F93" s="223"/>
      <c r="G93" s="223"/>
      <c r="H93" s="223"/>
      <c r="I93" s="223"/>
      <c r="J93" s="223"/>
      <c r="K93" s="223"/>
      <c r="L93" s="223"/>
    </row>
    <row r="94" spans="1:12" ht="15">
      <c r="A94" s="222"/>
      <c r="B94" s="222"/>
      <c r="C94" s="223"/>
      <c r="D94" s="223"/>
      <c r="E94" s="223"/>
      <c r="F94" s="223"/>
      <c r="G94" s="223"/>
      <c r="H94" s="223"/>
      <c r="I94" s="223"/>
      <c r="J94" s="223"/>
      <c r="K94" s="223"/>
      <c r="L94" s="223"/>
    </row>
    <row r="95" spans="1:12" ht="15">
      <c r="A95" s="222"/>
      <c r="B95" s="222"/>
      <c r="C95" s="223"/>
      <c r="D95" s="223"/>
      <c r="E95" s="223"/>
      <c r="F95" s="223"/>
      <c r="G95" s="223"/>
      <c r="H95" s="223"/>
      <c r="I95" s="223"/>
      <c r="J95" s="223"/>
      <c r="K95" s="223"/>
      <c r="L95" s="223"/>
    </row>
    <row r="96" spans="1:12" ht="15">
      <c r="A96" s="222"/>
      <c r="B96" s="222"/>
      <c r="C96" s="223"/>
      <c r="D96" s="223"/>
      <c r="E96" s="223"/>
      <c r="F96" s="223"/>
      <c r="G96" s="223"/>
      <c r="H96" s="223"/>
      <c r="I96" s="223"/>
      <c r="J96" s="223"/>
      <c r="K96" s="223"/>
      <c r="L96" s="223"/>
    </row>
    <row r="97" spans="1:12" ht="15">
      <c r="A97" s="222"/>
      <c r="B97" s="222"/>
      <c r="C97" s="223"/>
      <c r="D97" s="223"/>
      <c r="E97" s="223"/>
      <c r="F97" s="223"/>
      <c r="G97" s="223"/>
      <c r="H97" s="223"/>
      <c r="I97" s="223"/>
      <c r="J97" s="223"/>
      <c r="K97" s="223"/>
      <c r="L97" s="223"/>
    </row>
    <row r="98" spans="1:12" ht="15">
      <c r="A98" s="222"/>
      <c r="B98" s="222"/>
      <c r="C98" s="223"/>
      <c r="D98" s="223"/>
      <c r="E98" s="223"/>
      <c r="F98" s="223"/>
      <c r="G98" s="223"/>
      <c r="H98" s="223"/>
      <c r="I98" s="223"/>
      <c r="J98" s="223"/>
      <c r="K98" s="223"/>
      <c r="L98" s="223"/>
    </row>
    <row r="99" spans="1:12" ht="15">
      <c r="A99" s="222"/>
      <c r="B99" s="222"/>
      <c r="C99" s="223"/>
      <c r="D99" s="223"/>
      <c r="E99" s="223"/>
      <c r="F99" s="223"/>
      <c r="G99" s="223"/>
      <c r="H99" s="223"/>
      <c r="I99" s="223"/>
      <c r="J99" s="223"/>
      <c r="K99" s="223"/>
      <c r="L99" s="223"/>
    </row>
    <row r="100" spans="1:12" ht="15">
      <c r="A100" s="222"/>
      <c r="B100" s="222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</row>
    <row r="101" spans="1:12" ht="15">
      <c r="A101" s="222"/>
      <c r="B101" s="222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</row>
    <row r="102" spans="1:12" ht="15">
      <c r="A102" s="222"/>
      <c r="B102" s="222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</row>
    <row r="103" spans="1:12" ht="15">
      <c r="A103" s="222"/>
      <c r="B103" s="222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</row>
    <row r="104" spans="1:12" ht="15">
      <c r="A104" s="222"/>
      <c r="B104" s="222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</row>
    <row r="105" spans="1:12" ht="15">
      <c r="A105" s="222"/>
      <c r="B105" s="222"/>
      <c r="C105" s="223"/>
      <c r="D105" s="223"/>
      <c r="E105" s="223"/>
      <c r="F105" s="223"/>
      <c r="G105" s="223"/>
      <c r="H105" s="223"/>
      <c r="I105" s="223"/>
      <c r="J105" s="223"/>
      <c r="K105" s="223"/>
      <c r="L105" s="223"/>
    </row>
    <row r="106" spans="1:12" ht="15">
      <c r="A106" s="222"/>
      <c r="B106" s="222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</row>
    <row r="107" spans="1:12" ht="15">
      <c r="A107" s="222"/>
      <c r="B107" s="222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</row>
    <row r="108" spans="1:12" ht="15">
      <c r="A108" s="222"/>
      <c r="B108" s="222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</row>
    <row r="109" spans="1:12" ht="15">
      <c r="A109" s="222"/>
      <c r="B109" s="222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</row>
    <row r="110" spans="1:12" ht="15">
      <c r="A110" s="222"/>
      <c r="B110" s="222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</row>
    <row r="111" spans="1:12" ht="15">
      <c r="A111" s="222"/>
      <c r="B111" s="222"/>
      <c r="C111" s="223"/>
      <c r="D111" s="223"/>
      <c r="E111" s="223"/>
      <c r="F111" s="223"/>
      <c r="G111" s="223"/>
      <c r="H111" s="223"/>
      <c r="I111" s="223"/>
      <c r="J111" s="223"/>
      <c r="K111" s="223"/>
      <c r="L111" s="223"/>
    </row>
    <row r="112" spans="1:12" ht="15">
      <c r="A112" s="222"/>
      <c r="B112" s="222"/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</row>
    <row r="113" spans="1:12" ht="15">
      <c r="A113" s="222"/>
      <c r="B113" s="222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</row>
    <row r="114" spans="1:12" ht="15">
      <c r="A114" s="222"/>
      <c r="B114" s="222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</row>
    <row r="115" spans="1:12" ht="15">
      <c r="A115" s="222"/>
      <c r="B115" s="222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</row>
    <row r="116" spans="1:12" ht="15">
      <c r="A116" s="222"/>
      <c r="B116" s="222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</row>
    <row r="117" spans="1:12" ht="15">
      <c r="A117" s="222"/>
      <c r="B117" s="222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</row>
    <row r="118" spans="1:12" ht="15">
      <c r="A118" s="222"/>
      <c r="B118" s="222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</row>
    <row r="119" spans="1:12" ht="15">
      <c r="A119" s="222"/>
      <c r="B119" s="222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</row>
    <row r="120" spans="1:12" ht="15">
      <c r="A120" s="222"/>
      <c r="B120" s="222"/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</row>
    <row r="121" spans="1:12" ht="15">
      <c r="A121" s="222"/>
      <c r="B121" s="222"/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</row>
    <row r="122" spans="1:12" ht="15">
      <c r="A122" s="222"/>
      <c r="B122" s="222"/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</row>
    <row r="123" spans="1:12" ht="15">
      <c r="A123" s="222"/>
      <c r="B123" s="222"/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</row>
    <row r="124" spans="1:12" ht="15">
      <c r="A124" s="222"/>
      <c r="B124" s="222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</row>
    <row r="125" spans="1:12" ht="15">
      <c r="A125" s="222"/>
      <c r="B125" s="222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</row>
    <row r="126" spans="1:12" ht="15">
      <c r="A126" s="222"/>
      <c r="B126" s="222"/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</row>
    <row r="127" spans="1:12" ht="15">
      <c r="A127" s="222"/>
      <c r="B127" s="222"/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</row>
    <row r="128" spans="1:12" ht="15">
      <c r="A128" s="222"/>
      <c r="B128" s="222"/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</row>
    <row r="129" spans="1:12" ht="15">
      <c r="A129" s="222"/>
      <c r="B129" s="222"/>
      <c r="C129" s="223"/>
      <c r="D129" s="223"/>
      <c r="E129" s="223"/>
      <c r="F129" s="223"/>
      <c r="G129" s="223"/>
      <c r="H129" s="223"/>
      <c r="I129" s="223"/>
      <c r="J129" s="223"/>
      <c r="K129" s="223"/>
      <c r="L129" s="223"/>
    </row>
    <row r="130" spans="1:12" ht="15">
      <c r="A130" s="222"/>
      <c r="B130" s="222"/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</row>
    <row r="131" spans="1:12" ht="15">
      <c r="A131" s="222"/>
      <c r="B131" s="222"/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</row>
    <row r="132" spans="1:12" ht="15">
      <c r="A132" s="222"/>
      <c r="B132" s="222"/>
      <c r="C132" s="223"/>
      <c r="D132" s="223"/>
      <c r="E132" s="223"/>
      <c r="F132" s="223"/>
      <c r="G132" s="223"/>
      <c r="H132" s="223"/>
      <c r="I132" s="223"/>
      <c r="J132" s="223"/>
      <c r="K132" s="223"/>
      <c r="L132" s="223"/>
    </row>
    <row r="133" spans="1:12" ht="15">
      <c r="A133" s="222"/>
      <c r="B133" s="222"/>
      <c r="C133" s="223"/>
      <c r="D133" s="223"/>
      <c r="E133" s="223"/>
      <c r="F133" s="223"/>
      <c r="G133" s="223"/>
      <c r="H133" s="223"/>
      <c r="I133" s="223"/>
      <c r="J133" s="223"/>
      <c r="K133" s="223"/>
      <c r="L133" s="223"/>
    </row>
    <row r="134" spans="1:12" ht="15">
      <c r="A134" s="222"/>
      <c r="B134" s="222"/>
      <c r="C134" s="223"/>
      <c r="D134" s="223"/>
      <c r="E134" s="223"/>
      <c r="F134" s="223"/>
      <c r="G134" s="223"/>
      <c r="H134" s="223"/>
      <c r="I134" s="223"/>
      <c r="J134" s="223"/>
      <c r="K134" s="223"/>
      <c r="L134" s="223"/>
    </row>
    <row r="135" spans="1:12" ht="15">
      <c r="A135" s="222"/>
      <c r="B135" s="222"/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</row>
    <row r="136" spans="1:12" ht="15">
      <c r="A136" s="222"/>
      <c r="B136" s="222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</row>
    <row r="137" spans="1:12" ht="15">
      <c r="A137" s="222"/>
      <c r="B137" s="222"/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</row>
    <row r="138" spans="1:12" ht="15">
      <c r="A138" s="222"/>
      <c r="B138" s="222"/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</row>
    <row r="139" spans="1:12" ht="15">
      <c r="A139" s="222"/>
      <c r="B139" s="222"/>
      <c r="C139" s="223"/>
      <c r="D139" s="223"/>
      <c r="E139" s="223"/>
      <c r="F139" s="223"/>
      <c r="G139" s="223"/>
      <c r="H139" s="223"/>
      <c r="I139" s="223"/>
      <c r="J139" s="223"/>
      <c r="K139" s="223"/>
      <c r="L139" s="223"/>
    </row>
    <row r="140" spans="1:12" ht="15">
      <c r="A140" s="222"/>
      <c r="B140" s="222"/>
      <c r="C140" s="223"/>
      <c r="D140" s="223"/>
      <c r="E140" s="223"/>
      <c r="F140" s="223"/>
      <c r="G140" s="223"/>
      <c r="H140" s="223"/>
      <c r="I140" s="223"/>
      <c r="J140" s="223"/>
      <c r="K140" s="223"/>
      <c r="L140" s="223"/>
    </row>
    <row r="141" spans="1:12" ht="15">
      <c r="A141" s="222"/>
      <c r="B141" s="222"/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</row>
    <row r="142" spans="1:12" ht="15">
      <c r="A142" s="222"/>
      <c r="B142" s="222"/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</row>
    <row r="143" spans="1:12" ht="15">
      <c r="A143" s="222"/>
      <c r="B143" s="222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</row>
    <row r="144" spans="1:12" ht="15">
      <c r="A144" s="222"/>
      <c r="B144" s="222"/>
      <c r="C144" s="223"/>
      <c r="D144" s="223"/>
      <c r="E144" s="223"/>
      <c r="F144" s="223"/>
      <c r="G144" s="223"/>
      <c r="H144" s="223"/>
      <c r="I144" s="223"/>
      <c r="J144" s="223"/>
      <c r="K144" s="223"/>
      <c r="L144" s="223"/>
    </row>
    <row r="145" spans="1:12" ht="15">
      <c r="A145" s="222"/>
      <c r="B145" s="222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</row>
    <row r="146" spans="1:12" ht="15">
      <c r="A146" s="222"/>
      <c r="B146" s="222"/>
      <c r="C146" s="223"/>
      <c r="D146" s="223"/>
      <c r="E146" s="223"/>
      <c r="F146" s="223"/>
      <c r="G146" s="223"/>
      <c r="H146" s="223"/>
      <c r="I146" s="223"/>
      <c r="J146" s="223"/>
      <c r="K146" s="223"/>
      <c r="L146" s="223"/>
    </row>
    <row r="147" spans="1:12" ht="15">
      <c r="A147" s="222"/>
      <c r="B147" s="222"/>
      <c r="C147" s="223"/>
      <c r="D147" s="223"/>
      <c r="E147" s="223"/>
      <c r="F147" s="223"/>
      <c r="G147" s="223"/>
      <c r="H147" s="223"/>
      <c r="I147" s="223"/>
      <c r="J147" s="223"/>
      <c r="K147" s="223"/>
      <c r="L147" s="223"/>
    </row>
    <row r="148" spans="1:12" ht="15">
      <c r="A148" s="222"/>
      <c r="B148" s="222"/>
      <c r="C148" s="223"/>
      <c r="D148" s="223"/>
      <c r="E148" s="223"/>
      <c r="F148" s="223"/>
      <c r="G148" s="223"/>
      <c r="H148" s="223"/>
      <c r="I148" s="223"/>
      <c r="J148" s="223"/>
      <c r="K148" s="223"/>
      <c r="L148" s="223"/>
    </row>
    <row r="149" spans="1:12" ht="15">
      <c r="A149" s="222"/>
      <c r="B149" s="222"/>
      <c r="C149" s="223"/>
      <c r="D149" s="223"/>
      <c r="E149" s="223"/>
      <c r="F149" s="223"/>
      <c r="G149" s="223"/>
      <c r="H149" s="223"/>
      <c r="I149" s="223"/>
      <c r="J149" s="223"/>
      <c r="K149" s="223"/>
      <c r="L149" s="223"/>
    </row>
    <row r="150" spans="1:12" ht="15">
      <c r="A150" s="222"/>
      <c r="B150" s="222"/>
      <c r="C150" s="223"/>
      <c r="D150" s="223"/>
      <c r="E150" s="223"/>
      <c r="F150" s="223"/>
      <c r="G150" s="223"/>
      <c r="H150" s="223"/>
      <c r="I150" s="223"/>
      <c r="J150" s="223"/>
      <c r="K150" s="223"/>
      <c r="L150" s="223"/>
    </row>
    <row r="151" spans="1:12" ht="15">
      <c r="A151" s="222"/>
      <c r="B151" s="222"/>
      <c r="C151" s="223"/>
      <c r="D151" s="223"/>
      <c r="E151" s="223"/>
      <c r="F151" s="223"/>
      <c r="G151" s="223"/>
      <c r="H151" s="223"/>
      <c r="I151" s="223"/>
      <c r="J151" s="223"/>
      <c r="K151" s="223"/>
      <c r="L151" s="223"/>
    </row>
    <row r="152" spans="1:12" ht="15">
      <c r="A152" s="222"/>
      <c r="B152" s="222"/>
      <c r="C152" s="223"/>
      <c r="D152" s="223"/>
      <c r="E152" s="223"/>
      <c r="F152" s="223"/>
      <c r="G152" s="223"/>
      <c r="H152" s="223"/>
      <c r="I152" s="223"/>
      <c r="J152" s="223"/>
      <c r="K152" s="223"/>
      <c r="L152" s="223"/>
    </row>
    <row r="153" spans="1:12" ht="15">
      <c r="A153" s="222"/>
      <c r="B153" s="222"/>
      <c r="C153" s="223"/>
      <c r="D153" s="223"/>
      <c r="E153" s="223"/>
      <c r="F153" s="223"/>
      <c r="G153" s="223"/>
      <c r="H153" s="223"/>
      <c r="I153" s="223"/>
      <c r="J153" s="223"/>
      <c r="K153" s="223"/>
      <c r="L153" s="223"/>
    </row>
    <row r="154" spans="1:12" ht="15">
      <c r="A154" s="222"/>
      <c r="B154" s="222"/>
      <c r="C154" s="223"/>
      <c r="D154" s="223"/>
      <c r="E154" s="223"/>
      <c r="F154" s="223"/>
      <c r="G154" s="223"/>
      <c r="H154" s="223"/>
      <c r="I154" s="223"/>
      <c r="J154" s="223"/>
      <c r="K154" s="223"/>
      <c r="L154" s="223"/>
    </row>
    <row r="155" spans="1:12" ht="15">
      <c r="A155" s="222"/>
      <c r="B155" s="222"/>
      <c r="C155" s="223"/>
      <c r="D155" s="223"/>
      <c r="E155" s="223"/>
      <c r="F155" s="223"/>
      <c r="G155" s="223"/>
      <c r="H155" s="223"/>
      <c r="I155" s="223"/>
      <c r="J155" s="223"/>
      <c r="K155" s="223"/>
      <c r="L155" s="223"/>
    </row>
    <row r="156" spans="1:12" ht="15">
      <c r="A156" s="222"/>
      <c r="B156" s="222"/>
      <c r="C156" s="223"/>
      <c r="D156" s="223"/>
      <c r="E156" s="223"/>
      <c r="F156" s="223"/>
      <c r="G156" s="223"/>
      <c r="H156" s="223"/>
      <c r="I156" s="223"/>
      <c r="J156" s="223"/>
      <c r="K156" s="223"/>
      <c r="L156" s="223"/>
    </row>
    <row r="157" spans="1:12" ht="15">
      <c r="A157" s="222"/>
      <c r="B157" s="222"/>
      <c r="C157" s="223"/>
      <c r="D157" s="223"/>
      <c r="E157" s="223"/>
      <c r="F157" s="223"/>
      <c r="G157" s="223"/>
      <c r="H157" s="223"/>
      <c r="I157" s="223"/>
      <c r="J157" s="223"/>
      <c r="K157" s="223"/>
      <c r="L157" s="223"/>
    </row>
    <row r="158" spans="1:12" ht="15">
      <c r="A158" s="222"/>
      <c r="B158" s="222"/>
      <c r="C158" s="223"/>
      <c r="D158" s="223"/>
      <c r="E158" s="223"/>
      <c r="F158" s="223"/>
      <c r="G158" s="223"/>
      <c r="H158" s="223"/>
      <c r="I158" s="223"/>
      <c r="J158" s="223"/>
      <c r="K158" s="223"/>
      <c r="L158" s="223"/>
    </row>
    <row r="159" spans="1:12" ht="15">
      <c r="A159" s="222"/>
      <c r="B159" s="222"/>
      <c r="C159" s="223"/>
      <c r="D159" s="223"/>
      <c r="E159" s="223"/>
      <c r="F159" s="223"/>
      <c r="G159" s="223"/>
      <c r="H159" s="223"/>
      <c r="I159" s="223"/>
      <c r="J159" s="223"/>
      <c r="K159" s="223"/>
      <c r="L159" s="223"/>
    </row>
    <row r="160" spans="1:12" ht="15">
      <c r="A160" s="222"/>
      <c r="B160" s="222"/>
      <c r="C160" s="223"/>
      <c r="D160" s="223"/>
      <c r="E160" s="223"/>
      <c r="F160" s="223"/>
      <c r="G160" s="223"/>
      <c r="H160" s="223"/>
      <c r="I160" s="223"/>
      <c r="J160" s="223"/>
      <c r="K160" s="223"/>
      <c r="L160" s="223"/>
    </row>
    <row r="161" spans="1:12" ht="15">
      <c r="A161" s="222"/>
      <c r="B161" s="222"/>
      <c r="C161" s="223"/>
      <c r="D161" s="223"/>
      <c r="E161" s="223"/>
      <c r="F161" s="223"/>
      <c r="G161" s="223"/>
      <c r="H161" s="223"/>
      <c r="I161" s="223"/>
      <c r="J161" s="223"/>
      <c r="K161" s="223"/>
      <c r="L161" s="223"/>
    </row>
    <row r="162" spans="1:12" ht="15">
      <c r="A162" s="222"/>
      <c r="B162" s="222"/>
      <c r="C162" s="223"/>
      <c r="D162" s="223"/>
      <c r="E162" s="223"/>
      <c r="F162" s="223"/>
      <c r="G162" s="223"/>
      <c r="H162" s="223"/>
      <c r="I162" s="223"/>
      <c r="J162" s="223"/>
      <c r="K162" s="223"/>
      <c r="L162" s="223"/>
    </row>
    <row r="163" spans="1:12" ht="15">
      <c r="A163" s="222"/>
      <c r="B163" s="222"/>
      <c r="C163" s="223"/>
      <c r="D163" s="223"/>
      <c r="E163" s="223"/>
      <c r="F163" s="223"/>
      <c r="G163" s="223"/>
      <c r="H163" s="223"/>
      <c r="I163" s="223"/>
      <c r="J163" s="223"/>
      <c r="K163" s="223"/>
      <c r="L163" s="223"/>
    </row>
    <row r="164" spans="1:12" ht="15">
      <c r="A164" s="222"/>
      <c r="B164" s="222"/>
      <c r="C164" s="223"/>
      <c r="D164" s="223"/>
      <c r="E164" s="223"/>
      <c r="F164" s="223"/>
      <c r="G164" s="223"/>
      <c r="H164" s="223"/>
      <c r="I164" s="223"/>
      <c r="J164" s="223"/>
      <c r="K164" s="223"/>
      <c r="L164" s="223"/>
    </row>
    <row r="165" spans="1:12" ht="15">
      <c r="A165" s="222"/>
      <c r="B165" s="222"/>
      <c r="C165" s="223"/>
      <c r="D165" s="223"/>
      <c r="E165" s="223"/>
      <c r="F165" s="223"/>
      <c r="G165" s="223"/>
      <c r="H165" s="223"/>
      <c r="I165" s="223"/>
      <c r="J165" s="223"/>
      <c r="K165" s="223"/>
      <c r="L165" s="223"/>
    </row>
    <row r="166" spans="1:12" ht="15">
      <c r="A166" s="222"/>
      <c r="B166" s="222"/>
      <c r="C166" s="223"/>
      <c r="D166" s="223"/>
      <c r="E166" s="223"/>
      <c r="F166" s="223"/>
      <c r="G166" s="223"/>
      <c r="H166" s="223"/>
      <c r="I166" s="223"/>
      <c r="J166" s="223"/>
      <c r="K166" s="223"/>
      <c r="L166" s="223"/>
    </row>
    <row r="167" spans="1:12" ht="15">
      <c r="A167" s="222"/>
      <c r="B167" s="222"/>
      <c r="C167" s="223"/>
      <c r="D167" s="223"/>
      <c r="E167" s="223"/>
      <c r="F167" s="223"/>
      <c r="G167" s="223"/>
      <c r="H167" s="223"/>
      <c r="I167" s="223"/>
      <c r="J167" s="223"/>
      <c r="K167" s="223"/>
      <c r="L167" s="223"/>
    </row>
    <row r="168" spans="1:12" ht="15">
      <c r="A168" s="222"/>
      <c r="B168" s="222"/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</row>
    <row r="169" spans="1:12" ht="15">
      <c r="A169" s="222"/>
      <c r="B169" s="222"/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</row>
    <row r="170" spans="1:12" ht="15">
      <c r="A170" s="222"/>
      <c r="B170" s="222"/>
      <c r="C170" s="223"/>
      <c r="D170" s="223"/>
      <c r="E170" s="223"/>
      <c r="F170" s="223"/>
      <c r="G170" s="223"/>
      <c r="H170" s="223"/>
      <c r="I170" s="223"/>
      <c r="J170" s="223"/>
      <c r="K170" s="223"/>
      <c r="L170" s="223"/>
    </row>
    <row r="171" spans="1:12" ht="15">
      <c r="A171" s="222"/>
      <c r="B171" s="222"/>
      <c r="C171" s="223"/>
      <c r="D171" s="223"/>
      <c r="E171" s="223"/>
      <c r="F171" s="223"/>
      <c r="G171" s="223"/>
      <c r="H171" s="223"/>
      <c r="I171" s="223"/>
      <c r="J171" s="223"/>
      <c r="K171" s="223"/>
      <c r="L171" s="223"/>
    </row>
    <row r="172" spans="1:12" ht="15">
      <c r="A172" s="222"/>
      <c r="B172" s="222"/>
      <c r="C172" s="223"/>
      <c r="D172" s="223"/>
      <c r="E172" s="223"/>
      <c r="F172" s="223"/>
      <c r="G172" s="223"/>
      <c r="H172" s="223"/>
      <c r="I172" s="223"/>
      <c r="J172" s="223"/>
      <c r="K172" s="223"/>
      <c r="L172" s="223"/>
    </row>
    <row r="173" spans="1:12" ht="15">
      <c r="A173" s="222"/>
      <c r="B173" s="222"/>
      <c r="C173" s="223"/>
      <c r="D173" s="223"/>
      <c r="E173" s="223"/>
      <c r="F173" s="223"/>
      <c r="G173" s="223"/>
      <c r="H173" s="223"/>
      <c r="I173" s="223"/>
      <c r="J173" s="223"/>
      <c r="K173" s="223"/>
      <c r="L173" s="223"/>
    </row>
    <row r="174" spans="1:12" ht="15">
      <c r="A174" s="222"/>
      <c r="B174" s="222"/>
      <c r="C174" s="223"/>
      <c r="D174" s="223"/>
      <c r="E174" s="223"/>
      <c r="F174" s="223"/>
      <c r="G174" s="223"/>
      <c r="H174" s="223"/>
      <c r="I174" s="223"/>
      <c r="J174" s="223"/>
      <c r="K174" s="223"/>
      <c r="L174" s="223"/>
    </row>
    <row r="175" spans="1:12" ht="15">
      <c r="A175" s="222"/>
      <c r="B175" s="222"/>
      <c r="C175" s="223"/>
      <c r="D175" s="223"/>
      <c r="E175" s="223"/>
      <c r="F175" s="223"/>
      <c r="G175" s="223"/>
      <c r="H175" s="223"/>
      <c r="I175" s="223"/>
      <c r="J175" s="223"/>
      <c r="K175" s="223"/>
      <c r="L175" s="223"/>
    </row>
    <row r="176" spans="1:12" ht="15">
      <c r="A176" s="222"/>
      <c r="B176" s="222"/>
      <c r="C176" s="223"/>
      <c r="D176" s="223"/>
      <c r="E176" s="223"/>
      <c r="F176" s="223"/>
      <c r="G176" s="223"/>
      <c r="H176" s="223"/>
      <c r="I176" s="223"/>
      <c r="J176" s="223"/>
      <c r="K176" s="223"/>
      <c r="L176" s="223"/>
    </row>
    <row r="177" spans="1:12" ht="15">
      <c r="A177" s="222"/>
      <c r="B177" s="222"/>
      <c r="C177" s="223"/>
      <c r="D177" s="223"/>
      <c r="E177" s="223"/>
      <c r="F177" s="223"/>
      <c r="G177" s="223"/>
      <c r="H177" s="223"/>
      <c r="I177" s="223"/>
      <c r="J177" s="223"/>
      <c r="K177" s="223"/>
      <c r="L177" s="223"/>
    </row>
    <row r="178" spans="1:12" ht="15">
      <c r="A178" s="222"/>
      <c r="B178" s="222"/>
      <c r="C178" s="223"/>
      <c r="D178" s="223"/>
      <c r="E178" s="223"/>
      <c r="F178" s="223"/>
      <c r="G178" s="223"/>
      <c r="H178" s="223"/>
      <c r="I178" s="223"/>
      <c r="J178" s="223"/>
      <c r="K178" s="223"/>
      <c r="L178" s="223"/>
    </row>
    <row r="179" spans="1:12" ht="15">
      <c r="A179" s="222"/>
      <c r="B179" s="222"/>
      <c r="C179" s="223"/>
      <c r="D179" s="223"/>
      <c r="E179" s="223"/>
      <c r="F179" s="223"/>
      <c r="G179" s="223"/>
      <c r="H179" s="223"/>
      <c r="I179" s="223"/>
      <c r="J179" s="223"/>
      <c r="K179" s="223"/>
      <c r="L179" s="223"/>
    </row>
    <row r="180" spans="1:12" ht="15">
      <c r="A180" s="222"/>
      <c r="B180" s="222"/>
      <c r="C180" s="223"/>
      <c r="D180" s="223"/>
      <c r="E180" s="223"/>
      <c r="F180" s="223"/>
      <c r="G180" s="223"/>
      <c r="H180" s="223"/>
      <c r="I180" s="223"/>
      <c r="J180" s="223"/>
      <c r="K180" s="223"/>
      <c r="L180" s="223"/>
    </row>
    <row r="181" spans="1:12" ht="15">
      <c r="A181" s="222"/>
      <c r="B181" s="222"/>
      <c r="C181" s="223"/>
      <c r="D181" s="223"/>
      <c r="E181" s="223"/>
      <c r="F181" s="223"/>
      <c r="G181" s="223"/>
      <c r="H181" s="223"/>
      <c r="I181" s="223"/>
      <c r="J181" s="223"/>
      <c r="K181" s="223"/>
      <c r="L181" s="223"/>
    </row>
    <row r="182" spans="1:12" ht="15">
      <c r="A182" s="222"/>
      <c r="B182" s="222"/>
      <c r="C182" s="223"/>
      <c r="D182" s="223"/>
      <c r="E182" s="223"/>
      <c r="F182" s="223"/>
      <c r="G182" s="223"/>
      <c r="H182" s="223"/>
      <c r="I182" s="223"/>
      <c r="J182" s="223"/>
      <c r="K182" s="223"/>
      <c r="L182" s="223"/>
    </row>
    <row r="183" spans="1:12" ht="15">
      <c r="A183" s="222"/>
      <c r="B183" s="222"/>
      <c r="C183" s="223"/>
      <c r="D183" s="223"/>
      <c r="E183" s="223"/>
      <c r="F183" s="223"/>
      <c r="G183" s="223"/>
      <c r="H183" s="223"/>
      <c r="I183" s="223"/>
      <c r="J183" s="223"/>
      <c r="K183" s="223"/>
      <c r="L183" s="223"/>
    </row>
    <row r="184" spans="1:12" ht="15">
      <c r="A184" s="222"/>
      <c r="B184" s="222"/>
      <c r="C184" s="223"/>
      <c r="D184" s="223"/>
      <c r="E184" s="223"/>
      <c r="F184" s="223"/>
      <c r="G184" s="223"/>
      <c r="H184" s="223"/>
      <c r="I184" s="223"/>
      <c r="J184" s="223"/>
      <c r="K184" s="223"/>
      <c r="L184" s="223"/>
    </row>
    <row r="185" spans="1:12" ht="15">
      <c r="A185" s="222"/>
      <c r="B185" s="222"/>
      <c r="C185" s="223"/>
      <c r="D185" s="223"/>
      <c r="E185" s="223"/>
      <c r="F185" s="223"/>
      <c r="G185" s="223"/>
      <c r="H185" s="223"/>
      <c r="I185" s="223"/>
      <c r="J185" s="223"/>
      <c r="K185" s="223"/>
      <c r="L185" s="223"/>
    </row>
    <row r="186" spans="1:12" ht="15">
      <c r="A186" s="222"/>
      <c r="B186" s="222"/>
      <c r="C186" s="223"/>
      <c r="D186" s="223"/>
      <c r="E186" s="223"/>
      <c r="F186" s="223"/>
      <c r="G186" s="223"/>
      <c r="H186" s="223"/>
      <c r="I186" s="223"/>
      <c r="J186" s="223"/>
      <c r="K186" s="223"/>
      <c r="L186" s="223"/>
    </row>
    <row r="187" spans="1:12" ht="15">
      <c r="A187" s="222"/>
      <c r="B187" s="222"/>
      <c r="C187" s="223"/>
      <c r="D187" s="223"/>
      <c r="E187" s="223"/>
      <c r="F187" s="223"/>
      <c r="G187" s="223"/>
      <c r="H187" s="223"/>
      <c r="I187" s="223"/>
      <c r="J187" s="223"/>
      <c r="K187" s="223"/>
      <c r="L187" s="223"/>
    </row>
    <row r="188" spans="1:12" ht="15">
      <c r="A188" s="222"/>
      <c r="B188" s="222"/>
      <c r="C188" s="223"/>
      <c r="D188" s="223"/>
      <c r="E188" s="223"/>
      <c r="F188" s="223"/>
      <c r="G188" s="223"/>
      <c r="H188" s="223"/>
      <c r="I188" s="223"/>
      <c r="J188" s="223"/>
      <c r="K188" s="223"/>
      <c r="L188" s="223"/>
    </row>
    <row r="189" spans="1:12" ht="15">
      <c r="A189" s="222"/>
      <c r="B189" s="222"/>
      <c r="C189" s="223"/>
      <c r="D189" s="223"/>
      <c r="E189" s="223"/>
      <c r="F189" s="223"/>
      <c r="G189" s="223"/>
      <c r="H189" s="223"/>
      <c r="I189" s="223"/>
      <c r="J189" s="223"/>
      <c r="K189" s="223"/>
      <c r="L189" s="223"/>
    </row>
    <row r="190" spans="1:12" ht="15">
      <c r="A190" s="222"/>
      <c r="B190" s="222"/>
      <c r="C190" s="223"/>
      <c r="D190" s="223"/>
      <c r="E190" s="223"/>
      <c r="F190" s="223"/>
      <c r="G190" s="223"/>
      <c r="H190" s="223"/>
      <c r="I190" s="223"/>
      <c r="J190" s="223"/>
      <c r="K190" s="223"/>
      <c r="L190" s="223"/>
    </row>
    <row r="191" spans="1:12" ht="15">
      <c r="A191" s="222"/>
      <c r="B191" s="222"/>
      <c r="C191" s="223"/>
      <c r="D191" s="223"/>
      <c r="E191" s="223"/>
      <c r="F191" s="223"/>
      <c r="G191" s="223"/>
      <c r="H191" s="223"/>
      <c r="I191" s="223"/>
      <c r="J191" s="223"/>
      <c r="K191" s="223"/>
      <c r="L191" s="223"/>
    </row>
    <row r="192" spans="1:12" ht="15">
      <c r="A192" s="222"/>
      <c r="B192" s="222"/>
      <c r="C192" s="223"/>
      <c r="D192" s="223"/>
      <c r="E192" s="223"/>
      <c r="F192" s="223"/>
      <c r="G192" s="223"/>
      <c r="H192" s="223"/>
      <c r="I192" s="223"/>
      <c r="J192" s="223"/>
      <c r="K192" s="223"/>
      <c r="L192" s="223"/>
    </row>
    <row r="193" spans="1:12" ht="15">
      <c r="A193" s="222"/>
      <c r="B193" s="222"/>
      <c r="C193" s="223"/>
      <c r="D193" s="223"/>
      <c r="E193" s="223"/>
      <c r="F193" s="223"/>
      <c r="G193" s="223"/>
      <c r="H193" s="223"/>
      <c r="I193" s="223"/>
      <c r="J193" s="223"/>
      <c r="K193" s="223"/>
      <c r="L193" s="223"/>
    </row>
    <row r="194" spans="1:12" ht="15">
      <c r="A194" s="222"/>
      <c r="B194" s="222"/>
      <c r="C194" s="223"/>
      <c r="D194" s="223"/>
      <c r="E194" s="223"/>
      <c r="F194" s="223"/>
      <c r="G194" s="223"/>
      <c r="H194" s="223"/>
      <c r="I194" s="223"/>
      <c r="J194" s="223"/>
      <c r="K194" s="223"/>
      <c r="L194" s="223"/>
    </row>
    <row r="195" spans="1:12" ht="15">
      <c r="A195" s="222"/>
      <c r="B195" s="222"/>
      <c r="C195" s="223"/>
      <c r="D195" s="223"/>
      <c r="E195" s="223"/>
      <c r="F195" s="223"/>
      <c r="G195" s="223"/>
      <c r="H195" s="223"/>
      <c r="I195" s="223"/>
      <c r="J195" s="223"/>
      <c r="K195" s="223"/>
      <c r="L195" s="223"/>
    </row>
    <row r="196" spans="1:12" ht="15">
      <c r="A196" s="222"/>
      <c r="B196" s="222"/>
      <c r="C196" s="223"/>
      <c r="D196" s="223"/>
      <c r="E196" s="223"/>
      <c r="F196" s="223"/>
      <c r="G196" s="223"/>
      <c r="H196" s="223"/>
      <c r="I196" s="223"/>
      <c r="J196" s="223"/>
      <c r="K196" s="223"/>
      <c r="L196" s="223"/>
    </row>
    <row r="197" spans="1:12" ht="15">
      <c r="A197" s="222"/>
      <c r="B197" s="222"/>
      <c r="C197" s="223"/>
      <c r="D197" s="223"/>
      <c r="E197" s="223"/>
      <c r="F197" s="223"/>
      <c r="G197" s="223"/>
      <c r="H197" s="223"/>
      <c r="I197" s="223"/>
      <c r="J197" s="223"/>
      <c r="K197" s="223"/>
      <c r="L197" s="223"/>
    </row>
    <row r="198" spans="1:12" ht="15">
      <c r="A198" s="222"/>
      <c r="B198" s="222"/>
      <c r="C198" s="223"/>
      <c r="D198" s="223"/>
      <c r="E198" s="223"/>
      <c r="F198" s="223"/>
      <c r="G198" s="223"/>
      <c r="H198" s="223"/>
      <c r="I198" s="223"/>
      <c r="J198" s="223"/>
      <c r="K198" s="223"/>
      <c r="L198" s="223"/>
    </row>
    <row r="199" spans="1:12" ht="15">
      <c r="A199" s="222"/>
      <c r="B199" s="222"/>
      <c r="C199" s="223"/>
      <c r="D199" s="223"/>
      <c r="E199" s="223"/>
      <c r="F199" s="223"/>
      <c r="G199" s="223"/>
      <c r="H199" s="223"/>
      <c r="I199" s="223"/>
      <c r="J199" s="223"/>
      <c r="K199" s="223"/>
      <c r="L199" s="223"/>
    </row>
    <row r="200" spans="1:12" ht="15">
      <c r="A200" s="222"/>
      <c r="B200" s="222"/>
      <c r="C200" s="223"/>
      <c r="D200" s="223"/>
      <c r="E200" s="223"/>
      <c r="F200" s="223"/>
      <c r="G200" s="223"/>
      <c r="H200" s="223"/>
      <c r="I200" s="223"/>
      <c r="J200" s="223"/>
      <c r="K200" s="223"/>
      <c r="L200" s="223"/>
    </row>
    <row r="201" spans="1:12" ht="15">
      <c r="A201" s="222"/>
      <c r="B201" s="222"/>
      <c r="C201" s="223"/>
      <c r="D201" s="223"/>
      <c r="E201" s="223"/>
      <c r="F201" s="223"/>
      <c r="G201" s="223"/>
      <c r="H201" s="223"/>
      <c r="I201" s="223"/>
      <c r="J201" s="223"/>
      <c r="K201" s="223"/>
      <c r="L201" s="223"/>
    </row>
    <row r="202" spans="1:12" ht="15">
      <c r="A202" s="222"/>
      <c r="B202" s="222"/>
      <c r="C202" s="223"/>
      <c r="D202" s="223"/>
      <c r="E202" s="223"/>
      <c r="F202" s="223"/>
      <c r="G202" s="223"/>
      <c r="H202" s="223"/>
      <c r="I202" s="223"/>
      <c r="J202" s="223"/>
      <c r="K202" s="223"/>
      <c r="L202" s="223"/>
    </row>
    <row r="203" spans="1:12" ht="15">
      <c r="A203" s="222"/>
      <c r="B203" s="222"/>
      <c r="C203" s="223"/>
      <c r="D203" s="223"/>
      <c r="E203" s="223"/>
      <c r="F203" s="223"/>
      <c r="G203" s="223"/>
      <c r="H203" s="223"/>
      <c r="I203" s="223"/>
      <c r="J203" s="223"/>
      <c r="K203" s="223"/>
      <c r="L203" s="223"/>
    </row>
    <row r="204" spans="1:12" ht="15">
      <c r="A204" s="222"/>
      <c r="B204" s="222"/>
      <c r="C204" s="223"/>
      <c r="D204" s="223"/>
      <c r="E204" s="223"/>
      <c r="F204" s="223"/>
      <c r="G204" s="223"/>
      <c r="H204" s="223"/>
      <c r="I204" s="223"/>
      <c r="J204" s="223"/>
      <c r="K204" s="223"/>
      <c r="L204" s="223"/>
    </row>
    <row r="205" spans="1:12" ht="15">
      <c r="A205" s="222"/>
      <c r="B205" s="222"/>
      <c r="C205" s="223"/>
      <c r="D205" s="223"/>
      <c r="E205" s="223"/>
      <c r="F205" s="223"/>
      <c r="G205" s="223"/>
      <c r="H205" s="223"/>
      <c r="I205" s="223"/>
      <c r="J205" s="223"/>
      <c r="K205" s="223"/>
      <c r="L205" s="223"/>
    </row>
    <row r="206" spans="1:12" ht="15">
      <c r="A206" s="222"/>
      <c r="B206" s="222"/>
      <c r="C206" s="223"/>
      <c r="D206" s="223"/>
      <c r="E206" s="223"/>
      <c r="F206" s="223"/>
      <c r="G206" s="223"/>
      <c r="H206" s="223"/>
      <c r="I206" s="223"/>
      <c r="J206" s="223"/>
      <c r="K206" s="223"/>
      <c r="L206" s="223"/>
    </row>
    <row r="207" spans="1:12" ht="15">
      <c r="A207" s="222"/>
      <c r="B207" s="222"/>
      <c r="C207" s="223"/>
      <c r="D207" s="223"/>
      <c r="E207" s="223"/>
      <c r="F207" s="223"/>
      <c r="G207" s="223"/>
      <c r="H207" s="223"/>
      <c r="I207" s="223"/>
      <c r="J207" s="223"/>
      <c r="K207" s="223"/>
      <c r="L207" s="223"/>
    </row>
    <row r="208" spans="1:12" ht="15">
      <c r="A208" s="222"/>
      <c r="B208" s="222"/>
      <c r="C208" s="223"/>
      <c r="D208" s="223"/>
      <c r="E208" s="223"/>
      <c r="F208" s="223"/>
      <c r="G208" s="223"/>
      <c r="H208" s="223"/>
      <c r="I208" s="223"/>
      <c r="J208" s="223"/>
      <c r="K208" s="223"/>
      <c r="L208" s="223"/>
    </row>
    <row r="209" spans="1:12" ht="15">
      <c r="A209" s="222"/>
      <c r="B209" s="222"/>
      <c r="C209" s="223"/>
      <c r="D209" s="223"/>
      <c r="E209" s="223"/>
      <c r="F209" s="223"/>
      <c r="G209" s="223"/>
      <c r="H209" s="223"/>
      <c r="I209" s="223"/>
      <c r="J209" s="223"/>
      <c r="K209" s="223"/>
      <c r="L209" s="223"/>
    </row>
    <row r="210" spans="1:12" ht="15">
      <c r="A210" s="222"/>
      <c r="B210" s="222"/>
      <c r="C210" s="223"/>
      <c r="D210" s="223"/>
      <c r="E210" s="223"/>
      <c r="F210" s="223"/>
      <c r="G210" s="223"/>
      <c r="H210" s="223"/>
      <c r="I210" s="223"/>
      <c r="J210" s="223"/>
      <c r="K210" s="223"/>
      <c r="L210" s="223"/>
    </row>
    <row r="211" spans="1:12" ht="15">
      <c r="A211" s="222"/>
      <c r="B211" s="222"/>
      <c r="C211" s="223"/>
      <c r="D211" s="223"/>
      <c r="E211" s="223"/>
      <c r="F211" s="223"/>
      <c r="G211" s="223"/>
      <c r="H211" s="223"/>
      <c r="I211" s="223"/>
      <c r="J211" s="223"/>
      <c r="K211" s="223"/>
      <c r="L211" s="223"/>
    </row>
    <row r="212" spans="1:12" ht="15">
      <c r="A212" s="222"/>
      <c r="B212" s="222"/>
      <c r="C212" s="223"/>
      <c r="D212" s="223"/>
      <c r="E212" s="223"/>
      <c r="F212" s="223"/>
      <c r="G212" s="223"/>
      <c r="H212" s="223"/>
      <c r="I212" s="223"/>
      <c r="J212" s="223"/>
      <c r="K212" s="223"/>
      <c r="L212" s="223"/>
    </row>
    <row r="213" spans="1:12" ht="15">
      <c r="A213" s="222"/>
      <c r="B213" s="222"/>
      <c r="C213" s="223"/>
      <c r="D213" s="223"/>
      <c r="E213" s="223"/>
      <c r="F213" s="223"/>
      <c r="G213" s="223"/>
      <c r="H213" s="223"/>
      <c r="I213" s="223"/>
      <c r="J213" s="223"/>
      <c r="K213" s="223"/>
      <c r="L213" s="223"/>
    </row>
    <row r="214" spans="1:12" ht="15">
      <c r="A214" s="222"/>
      <c r="B214" s="222"/>
      <c r="C214" s="223"/>
      <c r="D214" s="223"/>
      <c r="E214" s="223"/>
      <c r="F214" s="223"/>
      <c r="G214" s="223"/>
      <c r="H214" s="223"/>
      <c r="I214" s="223"/>
      <c r="J214" s="223"/>
      <c r="K214" s="223"/>
      <c r="L214" s="223"/>
    </row>
    <row r="215" spans="1:12" ht="15">
      <c r="A215" s="222"/>
      <c r="B215" s="222"/>
      <c r="C215" s="223"/>
      <c r="D215" s="223"/>
      <c r="E215" s="223"/>
      <c r="F215" s="223"/>
      <c r="G215" s="223"/>
      <c r="H215" s="223"/>
      <c r="I215" s="223"/>
      <c r="J215" s="223"/>
      <c r="K215" s="223"/>
      <c r="L215" s="223"/>
    </row>
    <row r="216" spans="1:12" ht="15">
      <c r="A216" s="222"/>
      <c r="B216" s="222"/>
      <c r="C216" s="223"/>
      <c r="D216" s="223"/>
      <c r="E216" s="223"/>
      <c r="F216" s="223"/>
      <c r="G216" s="223"/>
      <c r="H216" s="223"/>
      <c r="I216" s="223"/>
      <c r="J216" s="223"/>
      <c r="K216" s="223"/>
      <c r="L216" s="223"/>
    </row>
    <row r="217" spans="1:12" ht="15">
      <c r="A217" s="222"/>
      <c r="B217" s="222"/>
      <c r="C217" s="223"/>
      <c r="D217" s="223"/>
      <c r="E217" s="223"/>
      <c r="F217" s="223"/>
      <c r="G217" s="223"/>
      <c r="H217" s="223"/>
      <c r="I217" s="223"/>
      <c r="J217" s="223"/>
      <c r="K217" s="223"/>
      <c r="L217" s="223"/>
    </row>
    <row r="218" spans="1:12" ht="15">
      <c r="A218" s="222"/>
      <c r="B218" s="222"/>
      <c r="C218" s="223"/>
      <c r="D218" s="223"/>
      <c r="E218" s="223"/>
      <c r="F218" s="223"/>
      <c r="G218" s="223"/>
      <c r="H218" s="223"/>
      <c r="I218" s="223"/>
      <c r="J218" s="223"/>
      <c r="K218" s="223"/>
      <c r="L218" s="223"/>
    </row>
    <row r="219" spans="1:12" ht="15">
      <c r="A219" s="222"/>
      <c r="B219" s="222"/>
      <c r="C219" s="223"/>
      <c r="D219" s="223"/>
      <c r="E219" s="223"/>
      <c r="F219" s="223"/>
      <c r="G219" s="223"/>
      <c r="H219" s="223"/>
      <c r="I219" s="223"/>
      <c r="J219" s="223"/>
      <c r="K219" s="223"/>
      <c r="L219" s="223"/>
    </row>
    <row r="220" spans="1:12" ht="15">
      <c r="A220" s="222"/>
      <c r="B220" s="222"/>
      <c r="C220" s="223"/>
      <c r="D220" s="223"/>
      <c r="E220" s="223"/>
      <c r="F220" s="223"/>
      <c r="G220" s="223"/>
      <c r="H220" s="223"/>
      <c r="I220" s="223"/>
      <c r="J220" s="223"/>
      <c r="K220" s="223"/>
      <c r="L220" s="223"/>
    </row>
    <row r="221" spans="1:12" ht="15">
      <c r="A221" s="222"/>
      <c r="B221" s="222"/>
      <c r="C221" s="223"/>
      <c r="D221" s="223"/>
      <c r="E221" s="223"/>
      <c r="F221" s="223"/>
      <c r="G221" s="223"/>
      <c r="H221" s="223"/>
      <c r="I221" s="223"/>
      <c r="J221" s="223"/>
      <c r="K221" s="223"/>
      <c r="L221" s="223"/>
    </row>
    <row r="222" spans="1:12" ht="15">
      <c r="A222" s="222"/>
      <c r="B222" s="222"/>
      <c r="C222" s="223"/>
      <c r="D222" s="223"/>
      <c r="E222" s="223"/>
      <c r="F222" s="223"/>
      <c r="G222" s="223"/>
      <c r="H222" s="223"/>
      <c r="I222" s="223"/>
      <c r="J222" s="223"/>
      <c r="K222" s="223"/>
      <c r="L222" s="223"/>
    </row>
    <row r="223" spans="1:12" ht="15">
      <c r="A223" s="222"/>
      <c r="B223" s="222"/>
      <c r="C223" s="223"/>
      <c r="D223" s="223"/>
      <c r="E223" s="223"/>
      <c r="F223" s="223"/>
      <c r="G223" s="223"/>
      <c r="H223" s="223"/>
      <c r="I223" s="223"/>
      <c r="J223" s="223"/>
      <c r="K223" s="223"/>
      <c r="L223" s="223"/>
    </row>
    <row r="224" spans="1:12" ht="15">
      <c r="A224" s="222"/>
      <c r="B224" s="222"/>
      <c r="C224" s="223"/>
      <c r="D224" s="223"/>
      <c r="E224" s="223"/>
      <c r="F224" s="223"/>
      <c r="G224" s="223"/>
      <c r="H224" s="223"/>
      <c r="I224" s="223"/>
      <c r="J224" s="223"/>
      <c r="K224" s="223"/>
      <c r="L224" s="223"/>
    </row>
    <row r="225" spans="1:12" ht="15">
      <c r="A225" s="222"/>
      <c r="B225" s="222"/>
      <c r="C225" s="223"/>
      <c r="D225" s="223"/>
      <c r="E225" s="223"/>
      <c r="F225" s="223"/>
      <c r="G225" s="223"/>
      <c r="H225" s="223"/>
      <c r="I225" s="223"/>
      <c r="J225" s="223"/>
      <c r="K225" s="223"/>
      <c r="L225" s="223"/>
    </row>
    <row r="226" spans="1:12" ht="15">
      <c r="A226" s="222"/>
      <c r="B226" s="222"/>
      <c r="C226" s="223"/>
      <c r="D226" s="223"/>
      <c r="E226" s="223"/>
      <c r="F226" s="223"/>
      <c r="G226" s="223"/>
      <c r="H226" s="223"/>
      <c r="I226" s="223"/>
      <c r="J226" s="223"/>
      <c r="K226" s="223"/>
      <c r="L226" s="223"/>
    </row>
    <row r="227" spans="1:12" ht="15">
      <c r="A227" s="222"/>
      <c r="B227" s="222"/>
      <c r="C227" s="223"/>
      <c r="D227" s="223"/>
      <c r="E227" s="223"/>
      <c r="F227" s="223"/>
      <c r="G227" s="223"/>
      <c r="H227" s="223"/>
      <c r="I227" s="223"/>
      <c r="J227" s="223"/>
      <c r="K227" s="223"/>
      <c r="L227" s="223"/>
    </row>
    <row r="228" spans="1:12" ht="15">
      <c r="A228" s="222"/>
      <c r="B228" s="222"/>
      <c r="C228" s="223"/>
      <c r="D228" s="223"/>
      <c r="E228" s="223"/>
      <c r="F228" s="223"/>
      <c r="G228" s="223"/>
      <c r="H228" s="223"/>
      <c r="I228" s="223"/>
      <c r="J228" s="223"/>
      <c r="K228" s="223"/>
      <c r="L228" s="223"/>
    </row>
    <row r="229" spans="1:12" ht="15">
      <c r="A229" s="222"/>
      <c r="B229" s="222"/>
      <c r="C229" s="223"/>
      <c r="D229" s="223"/>
      <c r="E229" s="223"/>
      <c r="F229" s="223"/>
      <c r="G229" s="223"/>
      <c r="H229" s="223"/>
      <c r="I229" s="223"/>
      <c r="J229" s="223"/>
      <c r="K229" s="223"/>
      <c r="L229" s="223"/>
    </row>
    <row r="230" spans="1:12" ht="15">
      <c r="A230" s="222"/>
      <c r="B230" s="222"/>
      <c r="C230" s="223"/>
      <c r="D230" s="223"/>
      <c r="E230" s="223"/>
      <c r="F230" s="223"/>
      <c r="G230" s="223"/>
      <c r="H230" s="223"/>
      <c r="I230" s="223"/>
      <c r="J230" s="223"/>
      <c r="K230" s="223"/>
      <c r="L230" s="223"/>
    </row>
    <row r="231" spans="1:12" ht="15">
      <c r="A231" s="222"/>
      <c r="B231" s="222"/>
      <c r="C231" s="223"/>
      <c r="D231" s="223"/>
      <c r="E231" s="223"/>
      <c r="F231" s="223"/>
      <c r="G231" s="223"/>
      <c r="H231" s="223"/>
      <c r="I231" s="223"/>
      <c r="J231" s="223"/>
      <c r="K231" s="223"/>
      <c r="L231" s="223"/>
    </row>
    <row r="232" spans="1:12" ht="15">
      <c r="A232" s="222"/>
      <c r="B232" s="222"/>
      <c r="C232" s="223"/>
      <c r="D232" s="223"/>
      <c r="E232" s="223"/>
      <c r="F232" s="223"/>
      <c r="G232" s="223"/>
      <c r="H232" s="223"/>
      <c r="I232" s="223"/>
      <c r="J232" s="223"/>
      <c r="K232" s="223"/>
      <c r="L232" s="223"/>
    </row>
    <row r="233" spans="1:12" ht="15">
      <c r="A233" s="222"/>
      <c r="B233" s="222"/>
      <c r="C233" s="223"/>
      <c r="D233" s="223"/>
      <c r="E233" s="223"/>
      <c r="F233" s="223"/>
      <c r="G233" s="223"/>
      <c r="H233" s="223"/>
      <c r="I233" s="223"/>
      <c r="J233" s="223"/>
      <c r="K233" s="223"/>
      <c r="L233" s="223"/>
    </row>
    <row r="234" spans="1:12" ht="15">
      <c r="A234" s="222"/>
      <c r="B234" s="222"/>
      <c r="C234" s="223"/>
      <c r="D234" s="223"/>
      <c r="E234" s="223"/>
      <c r="F234" s="223"/>
      <c r="G234" s="223"/>
      <c r="H234" s="223"/>
      <c r="I234" s="223"/>
      <c r="J234" s="223"/>
      <c r="K234" s="223"/>
      <c r="L234" s="223"/>
    </row>
    <row r="235" spans="1:12" ht="15">
      <c r="A235" s="222"/>
      <c r="B235" s="222"/>
      <c r="C235" s="223"/>
      <c r="D235" s="223"/>
      <c r="E235" s="223"/>
      <c r="F235" s="223"/>
      <c r="G235" s="223"/>
      <c r="H235" s="223"/>
      <c r="I235" s="223"/>
      <c r="J235" s="223"/>
      <c r="K235" s="223"/>
      <c r="L235" s="223"/>
    </row>
    <row r="236" spans="1:12" ht="15">
      <c r="A236" s="222"/>
      <c r="B236" s="222"/>
      <c r="C236" s="223"/>
      <c r="D236" s="223"/>
      <c r="E236" s="223"/>
      <c r="F236" s="223"/>
      <c r="G236" s="223"/>
      <c r="H236" s="223"/>
      <c r="I236" s="223"/>
      <c r="J236" s="223"/>
      <c r="K236" s="223"/>
      <c r="L236" s="223"/>
    </row>
    <row r="237" spans="1:12" ht="15">
      <c r="A237" s="222"/>
      <c r="B237" s="222"/>
      <c r="C237" s="223"/>
      <c r="D237" s="223"/>
      <c r="E237" s="223"/>
      <c r="F237" s="223"/>
      <c r="G237" s="223"/>
      <c r="H237" s="223"/>
      <c r="I237" s="223"/>
      <c r="J237" s="223"/>
      <c r="K237" s="223"/>
      <c r="L237" s="223"/>
    </row>
    <row r="238" spans="1:12" ht="15">
      <c r="A238" s="222"/>
      <c r="B238" s="222"/>
      <c r="C238" s="223"/>
      <c r="D238" s="223"/>
      <c r="E238" s="223"/>
      <c r="F238" s="223"/>
      <c r="G238" s="223"/>
      <c r="H238" s="223"/>
      <c r="I238" s="223"/>
      <c r="J238" s="223"/>
      <c r="K238" s="223"/>
      <c r="L238" s="223"/>
    </row>
    <row r="239" spans="1:12" ht="15">
      <c r="A239" s="222"/>
      <c r="B239" s="222"/>
      <c r="C239" s="223"/>
      <c r="D239" s="223"/>
      <c r="E239" s="223"/>
      <c r="F239" s="223"/>
      <c r="G239" s="223"/>
      <c r="H239" s="223"/>
      <c r="I239" s="223"/>
      <c r="J239" s="223"/>
      <c r="K239" s="223"/>
      <c r="L239" s="223"/>
    </row>
    <row r="240" spans="1:12" ht="15">
      <c r="A240" s="222"/>
      <c r="B240" s="222"/>
      <c r="C240" s="223"/>
      <c r="D240" s="223"/>
      <c r="E240" s="223"/>
      <c r="F240" s="223"/>
      <c r="G240" s="223"/>
      <c r="H240" s="223"/>
      <c r="I240" s="223"/>
      <c r="J240" s="223"/>
      <c r="K240" s="223"/>
      <c r="L240" s="223"/>
    </row>
    <row r="241" spans="1:12" ht="15">
      <c r="A241" s="222"/>
      <c r="B241" s="222"/>
      <c r="C241" s="223"/>
      <c r="D241" s="223"/>
      <c r="E241" s="223"/>
      <c r="F241" s="223"/>
      <c r="G241" s="223"/>
      <c r="H241" s="223"/>
      <c r="I241" s="223"/>
      <c r="J241" s="223"/>
      <c r="K241" s="223"/>
      <c r="L241" s="223"/>
    </row>
    <row r="242" spans="1:12" ht="15">
      <c r="A242" s="222"/>
      <c r="B242" s="222"/>
      <c r="C242" s="223"/>
      <c r="D242" s="223"/>
      <c r="E242" s="223"/>
      <c r="F242" s="223"/>
      <c r="G242" s="223"/>
      <c r="H242" s="223"/>
      <c r="I242" s="223"/>
      <c r="J242" s="223"/>
      <c r="K242" s="223"/>
      <c r="L242" s="223"/>
    </row>
    <row r="243" spans="1:12" ht="15">
      <c r="A243" s="222"/>
      <c r="B243" s="222"/>
      <c r="C243" s="223"/>
      <c r="D243" s="223"/>
      <c r="E243" s="223"/>
      <c r="F243" s="223"/>
      <c r="G243" s="223"/>
      <c r="H243" s="223"/>
      <c r="I243" s="223"/>
      <c r="J243" s="223"/>
      <c r="K243" s="223"/>
      <c r="L243" s="223"/>
    </row>
    <row r="244" spans="1:12" ht="15">
      <c r="A244" s="222"/>
      <c r="B244" s="222"/>
      <c r="C244" s="223"/>
      <c r="D244" s="223"/>
      <c r="E244" s="223"/>
      <c r="F244" s="223"/>
      <c r="G244" s="223"/>
      <c r="H244" s="223"/>
      <c r="I244" s="223"/>
      <c r="J244" s="223"/>
      <c r="K244" s="223"/>
      <c r="L244" s="223"/>
    </row>
    <row r="245" spans="1:12" ht="15">
      <c r="A245" s="222"/>
      <c r="B245" s="222"/>
      <c r="C245" s="223"/>
      <c r="D245" s="223"/>
      <c r="E245" s="223"/>
      <c r="F245" s="223"/>
      <c r="G245" s="223"/>
      <c r="H245" s="223"/>
      <c r="I245" s="223"/>
      <c r="J245" s="223"/>
      <c r="K245" s="223"/>
      <c r="L245" s="223"/>
    </row>
    <row r="246" spans="1:12" ht="15">
      <c r="A246" s="222"/>
      <c r="B246" s="222"/>
      <c r="C246" s="223"/>
      <c r="D246" s="223"/>
      <c r="E246" s="223"/>
      <c r="F246" s="223"/>
      <c r="G246" s="223"/>
      <c r="H246" s="223"/>
      <c r="I246" s="223"/>
      <c r="J246" s="223"/>
      <c r="K246" s="223"/>
      <c r="L246" s="223"/>
    </row>
    <row r="247" spans="1:12" ht="15">
      <c r="A247" s="222"/>
      <c r="B247" s="222"/>
      <c r="C247" s="223"/>
      <c r="D247" s="223"/>
      <c r="E247" s="223"/>
      <c r="F247" s="223"/>
      <c r="G247" s="223"/>
      <c r="H247" s="223"/>
      <c r="I247" s="223"/>
      <c r="J247" s="223"/>
      <c r="K247" s="223"/>
      <c r="L247" s="223"/>
    </row>
    <row r="248" spans="1:12" ht="15">
      <c r="A248" s="222"/>
      <c r="B248" s="222"/>
      <c r="C248" s="223"/>
      <c r="D248" s="223"/>
      <c r="E248" s="223"/>
      <c r="F248" s="223"/>
      <c r="G248" s="223"/>
      <c r="H248" s="223"/>
      <c r="I248" s="223"/>
      <c r="J248" s="223"/>
      <c r="K248" s="223"/>
      <c r="L248" s="223"/>
    </row>
    <row r="249" spans="1:12" ht="15">
      <c r="A249" s="222"/>
      <c r="B249" s="222"/>
      <c r="C249" s="223"/>
      <c r="D249" s="223"/>
      <c r="E249" s="223"/>
      <c r="F249" s="223"/>
      <c r="G249" s="223"/>
      <c r="H249" s="223"/>
      <c r="I249" s="223"/>
      <c r="J249" s="223"/>
      <c r="K249" s="223"/>
      <c r="L249" s="223"/>
    </row>
    <row r="250" spans="1:12" ht="15">
      <c r="A250" s="222"/>
      <c r="B250" s="222"/>
      <c r="C250" s="223"/>
      <c r="D250" s="223"/>
      <c r="E250" s="223"/>
      <c r="F250" s="223"/>
      <c r="G250" s="223"/>
      <c r="H250" s="223"/>
      <c r="I250" s="223"/>
      <c r="J250" s="223"/>
      <c r="K250" s="223"/>
      <c r="L250" s="223"/>
    </row>
    <row r="251" spans="1:12" ht="15">
      <c r="A251" s="222"/>
      <c r="B251" s="222"/>
      <c r="C251" s="223"/>
      <c r="D251" s="223"/>
      <c r="E251" s="223"/>
      <c r="F251" s="223"/>
      <c r="G251" s="223"/>
      <c r="H251" s="223"/>
      <c r="I251" s="223"/>
      <c r="J251" s="223"/>
      <c r="K251" s="223"/>
      <c r="L251" s="223"/>
    </row>
    <row r="252" spans="1:12" ht="15">
      <c r="A252" s="222"/>
      <c r="B252" s="222"/>
      <c r="C252" s="223"/>
      <c r="D252" s="223"/>
      <c r="E252" s="223"/>
      <c r="F252" s="223"/>
      <c r="G252" s="223"/>
      <c r="H252" s="223"/>
      <c r="I252" s="223"/>
      <c r="J252" s="223"/>
      <c r="K252" s="223"/>
      <c r="L252" s="223"/>
    </row>
    <row r="253" spans="1:12" ht="15">
      <c r="A253" s="222"/>
      <c r="B253" s="222"/>
      <c r="C253" s="223"/>
      <c r="D253" s="223"/>
      <c r="E253" s="223"/>
      <c r="F253" s="223"/>
      <c r="G253" s="223"/>
      <c r="H253" s="223"/>
      <c r="I253" s="223"/>
      <c r="J253" s="223"/>
      <c r="K253" s="223"/>
      <c r="L253" s="223"/>
    </row>
    <row r="254" spans="1:12" ht="15">
      <c r="A254" s="222"/>
      <c r="B254" s="222"/>
      <c r="C254" s="223"/>
      <c r="D254" s="223"/>
      <c r="E254" s="223"/>
      <c r="F254" s="223"/>
      <c r="G254" s="223"/>
      <c r="H254" s="223"/>
      <c r="I254" s="223"/>
      <c r="J254" s="223"/>
      <c r="K254" s="223"/>
      <c r="L254" s="223"/>
    </row>
    <row r="255" spans="1:12" ht="15">
      <c r="A255" s="222"/>
      <c r="B255" s="222"/>
      <c r="C255" s="223"/>
      <c r="D255" s="223"/>
      <c r="E255" s="223"/>
      <c r="F255" s="223"/>
      <c r="G255" s="223"/>
      <c r="H255" s="223"/>
      <c r="I255" s="223"/>
      <c r="J255" s="223"/>
      <c r="K255" s="223"/>
      <c r="L255" s="223"/>
    </row>
    <row r="256" spans="1:12" ht="15">
      <c r="A256" s="222"/>
      <c r="B256" s="222"/>
      <c r="C256" s="223"/>
      <c r="D256" s="223"/>
      <c r="E256" s="223"/>
      <c r="F256" s="223"/>
      <c r="G256" s="223"/>
      <c r="H256" s="223"/>
      <c r="I256" s="223"/>
      <c r="J256" s="223"/>
      <c r="K256" s="223"/>
      <c r="L256" s="223"/>
    </row>
    <row r="257" spans="1:12" ht="15">
      <c r="A257" s="222"/>
      <c r="B257" s="222"/>
      <c r="C257" s="223"/>
      <c r="D257" s="223"/>
      <c r="E257" s="223"/>
      <c r="F257" s="223"/>
      <c r="G257" s="223"/>
      <c r="H257" s="223"/>
      <c r="I257" s="223"/>
      <c r="J257" s="223"/>
      <c r="K257" s="223"/>
      <c r="L257" s="223"/>
    </row>
    <row r="258" spans="1:12" ht="15">
      <c r="A258" s="222"/>
      <c r="B258" s="222"/>
      <c r="C258" s="223"/>
      <c r="D258" s="223"/>
      <c r="E258" s="223"/>
      <c r="F258" s="223"/>
      <c r="G258" s="223"/>
      <c r="H258" s="223"/>
      <c r="I258" s="223"/>
      <c r="J258" s="223"/>
      <c r="K258" s="223"/>
      <c r="L258" s="223"/>
    </row>
    <row r="259" spans="1:12" ht="15">
      <c r="A259" s="222"/>
      <c r="B259" s="222"/>
      <c r="C259" s="223"/>
      <c r="D259" s="223"/>
      <c r="E259" s="223"/>
      <c r="F259" s="223"/>
      <c r="G259" s="223"/>
      <c r="H259" s="223"/>
      <c r="I259" s="223"/>
      <c r="J259" s="223"/>
      <c r="K259" s="223"/>
      <c r="L259" s="223"/>
    </row>
    <row r="260" spans="1:12" ht="15">
      <c r="A260" s="222"/>
      <c r="B260" s="222"/>
      <c r="C260" s="223"/>
      <c r="D260" s="223"/>
      <c r="E260" s="223"/>
      <c r="F260" s="223"/>
      <c r="G260" s="223"/>
      <c r="H260" s="223"/>
      <c r="I260" s="223"/>
      <c r="J260" s="223"/>
      <c r="K260" s="223"/>
      <c r="L260" s="223"/>
    </row>
    <row r="261" spans="1:12" ht="15">
      <c r="A261" s="222"/>
      <c r="B261" s="222"/>
      <c r="C261" s="223"/>
      <c r="D261" s="223"/>
      <c r="E261" s="223"/>
      <c r="F261" s="223"/>
      <c r="G261" s="223"/>
      <c r="H261" s="223"/>
      <c r="I261" s="223"/>
      <c r="J261" s="223"/>
      <c r="K261" s="223"/>
      <c r="L261" s="223"/>
    </row>
    <row r="262" spans="1:12" ht="15">
      <c r="A262" s="222"/>
      <c r="B262" s="222"/>
      <c r="C262" s="223"/>
      <c r="D262" s="223"/>
      <c r="E262" s="223"/>
      <c r="F262" s="223"/>
      <c r="G262" s="223"/>
      <c r="H262" s="223"/>
      <c r="I262" s="223"/>
      <c r="J262" s="223"/>
      <c r="K262" s="223"/>
      <c r="L262" s="223"/>
    </row>
    <row r="263" spans="1:12" ht="15">
      <c r="A263" s="222"/>
      <c r="B263" s="222"/>
      <c r="C263" s="223"/>
      <c r="D263" s="223"/>
      <c r="E263" s="223"/>
      <c r="F263" s="223"/>
      <c r="G263" s="223"/>
      <c r="H263" s="223"/>
      <c r="I263" s="223"/>
      <c r="J263" s="223"/>
      <c r="K263" s="223"/>
      <c r="L263" s="223"/>
    </row>
    <row r="264" spans="1:12" ht="15">
      <c r="A264" s="222"/>
      <c r="B264" s="222"/>
      <c r="C264" s="223"/>
      <c r="D264" s="223"/>
      <c r="E264" s="223"/>
      <c r="F264" s="223"/>
      <c r="G264" s="223"/>
      <c r="H264" s="223"/>
      <c r="I264" s="223"/>
      <c r="J264" s="223"/>
      <c r="K264" s="223"/>
      <c r="L264" s="223"/>
    </row>
    <row r="265" spans="1:12" ht="15">
      <c r="A265" s="222"/>
      <c r="B265" s="222"/>
      <c r="C265" s="223"/>
      <c r="D265" s="223"/>
      <c r="E265" s="223"/>
      <c r="F265" s="223"/>
      <c r="G265" s="223"/>
      <c r="H265" s="223"/>
      <c r="I265" s="223"/>
      <c r="J265" s="223"/>
      <c r="K265" s="223"/>
      <c r="L265" s="223"/>
    </row>
    <row r="266" spans="1:12" ht="15">
      <c r="A266" s="222"/>
      <c r="B266" s="222"/>
      <c r="C266" s="223"/>
      <c r="D266" s="223"/>
      <c r="E266" s="223"/>
      <c r="F266" s="223"/>
      <c r="G266" s="223"/>
      <c r="H266" s="223"/>
      <c r="I266" s="223"/>
      <c r="J266" s="223"/>
      <c r="K266" s="223"/>
      <c r="L266" s="223"/>
    </row>
    <row r="267" spans="1:12" ht="15">
      <c r="A267" s="222"/>
      <c r="B267" s="222"/>
      <c r="C267" s="223"/>
      <c r="D267" s="223"/>
      <c r="E267" s="223"/>
      <c r="F267" s="223"/>
      <c r="G267" s="223"/>
      <c r="H267" s="223"/>
      <c r="I267" s="223"/>
      <c r="J267" s="223"/>
      <c r="K267" s="223"/>
      <c r="L267" s="223"/>
    </row>
    <row r="268" spans="1:12" ht="15">
      <c r="A268" s="222"/>
      <c r="B268" s="222"/>
      <c r="C268" s="223"/>
      <c r="D268" s="223"/>
      <c r="E268" s="223"/>
      <c r="F268" s="223"/>
      <c r="G268" s="223"/>
      <c r="H268" s="223"/>
      <c r="I268" s="223"/>
      <c r="J268" s="223"/>
      <c r="K268" s="223"/>
      <c r="L268" s="223"/>
    </row>
    <row r="269" spans="1:12" ht="15">
      <c r="A269" s="222"/>
      <c r="B269" s="222"/>
      <c r="C269" s="223"/>
      <c r="D269" s="223"/>
      <c r="E269" s="223"/>
      <c r="F269" s="223"/>
      <c r="G269" s="223"/>
      <c r="H269" s="223"/>
      <c r="I269" s="223"/>
      <c r="J269" s="223"/>
      <c r="K269" s="223"/>
      <c r="L269" s="223"/>
    </row>
    <row r="270" spans="1:12" ht="15">
      <c r="A270" s="222"/>
      <c r="B270" s="222"/>
      <c r="C270" s="223"/>
      <c r="D270" s="223"/>
      <c r="E270" s="223"/>
      <c r="F270" s="223"/>
      <c r="G270" s="223"/>
      <c r="H270" s="223"/>
      <c r="I270" s="223"/>
      <c r="J270" s="223"/>
      <c r="K270" s="223"/>
      <c r="L270" s="223"/>
    </row>
    <row r="271" spans="1:12" ht="15">
      <c r="A271" s="222"/>
      <c r="B271" s="222"/>
      <c r="C271" s="223"/>
      <c r="D271" s="223"/>
      <c r="E271" s="223"/>
      <c r="F271" s="223"/>
      <c r="G271" s="223"/>
      <c r="H271" s="223"/>
      <c r="I271" s="223"/>
      <c r="J271" s="223"/>
      <c r="K271" s="223"/>
      <c r="L271" s="223"/>
    </row>
    <row r="272" spans="1:12" ht="15">
      <c r="A272" s="222"/>
      <c r="B272" s="222"/>
      <c r="C272" s="223"/>
      <c r="D272" s="223"/>
      <c r="E272" s="223"/>
      <c r="F272" s="223"/>
      <c r="G272" s="223"/>
      <c r="H272" s="223"/>
      <c r="I272" s="223"/>
      <c r="J272" s="223"/>
      <c r="K272" s="223"/>
      <c r="L272" s="223"/>
    </row>
    <row r="273" spans="1:12" ht="15">
      <c r="A273" s="222"/>
      <c r="B273" s="222"/>
      <c r="C273" s="223"/>
      <c r="D273" s="223"/>
      <c r="E273" s="223"/>
      <c r="F273" s="223"/>
      <c r="G273" s="223"/>
      <c r="H273" s="223"/>
      <c r="I273" s="223"/>
      <c r="J273" s="223"/>
      <c r="K273" s="223"/>
      <c r="L273" s="223"/>
    </row>
    <row r="274" spans="1:12" ht="15">
      <c r="A274" s="222"/>
      <c r="B274" s="222"/>
      <c r="C274" s="223"/>
      <c r="D274" s="223"/>
      <c r="E274" s="223"/>
      <c r="F274" s="223"/>
      <c r="G274" s="223"/>
      <c r="H274" s="223"/>
      <c r="I274" s="223"/>
      <c r="J274" s="223"/>
      <c r="K274" s="223"/>
      <c r="L274" s="223"/>
    </row>
    <row r="275" spans="1:12" ht="15">
      <c r="A275" s="222"/>
      <c r="B275" s="222"/>
      <c r="C275" s="223"/>
      <c r="D275" s="223"/>
      <c r="E275" s="223"/>
      <c r="F275" s="223"/>
      <c r="G275" s="223"/>
      <c r="H275" s="223"/>
      <c r="I275" s="223"/>
      <c r="J275" s="223"/>
      <c r="K275" s="223"/>
      <c r="L275" s="223"/>
    </row>
    <row r="276" spans="1:12" ht="15">
      <c r="A276" s="222"/>
      <c r="B276" s="222"/>
      <c r="C276" s="223"/>
      <c r="D276" s="223"/>
      <c r="E276" s="223"/>
      <c r="F276" s="223"/>
      <c r="G276" s="223"/>
      <c r="H276" s="223"/>
      <c r="I276" s="223"/>
      <c r="J276" s="223"/>
      <c r="K276" s="223"/>
      <c r="L276" s="223"/>
    </row>
    <row r="277" spans="1:12" ht="15">
      <c r="A277" s="222"/>
      <c r="B277" s="222"/>
      <c r="C277" s="223"/>
      <c r="D277" s="223"/>
      <c r="E277" s="223"/>
      <c r="F277" s="223"/>
      <c r="G277" s="223"/>
      <c r="H277" s="223"/>
      <c r="I277" s="223"/>
      <c r="J277" s="223"/>
      <c r="K277" s="223"/>
      <c r="L277" s="223"/>
    </row>
    <row r="278" spans="1:12" ht="15">
      <c r="A278" s="222"/>
      <c r="B278" s="222"/>
      <c r="C278" s="223"/>
      <c r="D278" s="223"/>
      <c r="E278" s="223"/>
      <c r="F278" s="223"/>
      <c r="G278" s="223"/>
      <c r="H278" s="223"/>
      <c r="I278" s="223"/>
      <c r="J278" s="223"/>
      <c r="K278" s="223"/>
      <c r="L278" s="223"/>
    </row>
    <row r="279" spans="1:12" ht="15">
      <c r="A279" s="222"/>
      <c r="B279" s="222"/>
      <c r="C279" s="223"/>
      <c r="D279" s="223"/>
      <c r="E279" s="223"/>
      <c r="F279" s="223"/>
      <c r="G279" s="223"/>
      <c r="H279" s="223"/>
      <c r="I279" s="223"/>
      <c r="J279" s="223"/>
      <c r="K279" s="223"/>
      <c r="L279" s="223"/>
    </row>
    <row r="280" spans="1:12" ht="15">
      <c r="A280" s="222"/>
      <c r="B280" s="222"/>
      <c r="C280" s="223"/>
      <c r="D280" s="223"/>
      <c r="E280" s="223"/>
      <c r="F280" s="223"/>
      <c r="G280" s="223"/>
      <c r="H280" s="223"/>
      <c r="I280" s="223"/>
      <c r="J280" s="223"/>
      <c r="K280" s="223"/>
      <c r="L280" s="223"/>
    </row>
    <row r="281" spans="1:12" ht="15">
      <c r="A281" s="222"/>
      <c r="B281" s="222"/>
      <c r="C281" s="223"/>
      <c r="D281" s="223"/>
      <c r="E281" s="223"/>
      <c r="F281" s="223"/>
      <c r="G281" s="223"/>
      <c r="H281" s="223"/>
      <c r="I281" s="223"/>
      <c r="J281" s="223"/>
      <c r="K281" s="223"/>
      <c r="L281" s="223"/>
    </row>
    <row r="282" spans="1:12" ht="15">
      <c r="A282" s="222"/>
      <c r="B282" s="222"/>
      <c r="C282" s="223"/>
      <c r="D282" s="223"/>
      <c r="E282" s="223"/>
      <c r="F282" s="223"/>
      <c r="G282" s="223"/>
      <c r="H282" s="223"/>
      <c r="I282" s="223"/>
      <c r="J282" s="223"/>
      <c r="K282" s="223"/>
      <c r="L282" s="223"/>
    </row>
    <row r="283" spans="1:12" ht="15">
      <c r="A283" s="222"/>
      <c r="B283" s="222"/>
      <c r="C283" s="223"/>
      <c r="D283" s="223"/>
      <c r="E283" s="223"/>
      <c r="F283" s="223"/>
      <c r="G283" s="223"/>
      <c r="H283" s="223"/>
      <c r="I283" s="223"/>
      <c r="J283" s="223"/>
      <c r="K283" s="223"/>
      <c r="L283" s="223"/>
    </row>
    <row r="284" spans="1:12" ht="15">
      <c r="A284" s="222"/>
      <c r="B284" s="222"/>
      <c r="C284" s="223"/>
      <c r="D284" s="223"/>
      <c r="E284" s="223"/>
      <c r="F284" s="223"/>
      <c r="G284" s="223"/>
      <c r="H284" s="223"/>
      <c r="I284" s="223"/>
      <c r="J284" s="223"/>
      <c r="K284" s="223"/>
      <c r="L284" s="223"/>
    </row>
    <row r="285" spans="1:12" ht="15">
      <c r="A285" s="222"/>
      <c r="B285" s="222"/>
      <c r="C285" s="223"/>
      <c r="D285" s="223"/>
      <c r="E285" s="223"/>
      <c r="F285" s="223"/>
      <c r="G285" s="223"/>
      <c r="H285" s="223"/>
      <c r="I285" s="223"/>
      <c r="J285" s="223"/>
      <c r="K285" s="223"/>
      <c r="L285" s="223"/>
    </row>
    <row r="286" spans="1:12" ht="15">
      <c r="A286" s="222"/>
      <c r="B286" s="222"/>
      <c r="C286" s="223"/>
      <c r="D286" s="223"/>
      <c r="E286" s="223"/>
      <c r="F286" s="223"/>
      <c r="G286" s="223"/>
      <c r="H286" s="223"/>
      <c r="I286" s="223"/>
      <c r="J286" s="223"/>
      <c r="K286" s="223"/>
      <c r="L286" s="223"/>
    </row>
    <row r="287" spans="1:12" ht="15">
      <c r="A287" s="222"/>
      <c r="B287" s="222"/>
      <c r="C287" s="223"/>
      <c r="D287" s="223"/>
      <c r="E287" s="223"/>
      <c r="F287" s="223"/>
      <c r="G287" s="223"/>
      <c r="H287" s="223"/>
      <c r="I287" s="223"/>
      <c r="J287" s="223"/>
      <c r="K287" s="223"/>
      <c r="L287" s="223"/>
    </row>
    <row r="288" spans="1:12" ht="15">
      <c r="A288" s="222"/>
      <c r="B288" s="222"/>
      <c r="C288" s="223"/>
      <c r="D288" s="223"/>
      <c r="E288" s="223"/>
      <c r="F288" s="223"/>
      <c r="G288" s="223"/>
      <c r="H288" s="223"/>
      <c r="I288" s="223"/>
      <c r="J288" s="223"/>
      <c r="K288" s="223"/>
      <c r="L288" s="223"/>
    </row>
    <row r="289" spans="1:12" ht="15">
      <c r="A289" s="222"/>
      <c r="B289" s="222"/>
      <c r="C289" s="223"/>
      <c r="D289" s="223"/>
      <c r="E289" s="223"/>
      <c r="F289" s="223"/>
      <c r="G289" s="223"/>
      <c r="H289" s="223"/>
      <c r="I289" s="223"/>
      <c r="J289" s="223"/>
      <c r="K289" s="223"/>
      <c r="L289" s="223"/>
    </row>
    <row r="290" spans="1:12" ht="15">
      <c r="A290" s="222"/>
      <c r="B290" s="222"/>
      <c r="C290" s="223"/>
      <c r="D290" s="223"/>
      <c r="E290" s="223"/>
      <c r="F290" s="223"/>
      <c r="G290" s="223"/>
      <c r="H290" s="223"/>
      <c r="I290" s="223"/>
      <c r="J290" s="223"/>
      <c r="K290" s="223"/>
      <c r="L290" s="223"/>
    </row>
    <row r="291" spans="1:12" ht="15">
      <c r="A291" s="222"/>
      <c r="B291" s="222"/>
      <c r="C291" s="223"/>
      <c r="D291" s="223"/>
      <c r="E291" s="223"/>
      <c r="F291" s="223"/>
      <c r="G291" s="223"/>
      <c r="H291" s="223"/>
      <c r="I291" s="223"/>
      <c r="J291" s="223"/>
      <c r="K291" s="223"/>
      <c r="L291" s="223"/>
    </row>
    <row r="292" spans="1:12" ht="15">
      <c r="A292" s="222"/>
      <c r="B292" s="222"/>
      <c r="C292" s="223"/>
      <c r="D292" s="223"/>
      <c r="E292" s="223"/>
      <c r="F292" s="223"/>
      <c r="G292" s="223"/>
      <c r="H292" s="223"/>
      <c r="I292" s="223"/>
      <c r="J292" s="223"/>
      <c r="K292" s="223"/>
      <c r="L292" s="223"/>
    </row>
    <row r="293" spans="1:12" ht="15">
      <c r="A293" s="222"/>
      <c r="B293" s="222"/>
      <c r="C293" s="223"/>
      <c r="D293" s="223"/>
      <c r="E293" s="223"/>
      <c r="F293" s="223"/>
      <c r="G293" s="223"/>
      <c r="H293" s="223"/>
      <c r="I293" s="223"/>
      <c r="J293" s="223"/>
      <c r="K293" s="223"/>
      <c r="L293" s="223"/>
    </row>
    <row r="294" spans="1:12" ht="15">
      <c r="A294" s="222"/>
      <c r="B294" s="222"/>
      <c r="C294" s="223"/>
      <c r="D294" s="223"/>
      <c r="E294" s="223"/>
      <c r="F294" s="223"/>
      <c r="G294" s="223"/>
      <c r="H294" s="223"/>
      <c r="I294" s="223"/>
      <c r="J294" s="223"/>
      <c r="K294" s="223"/>
      <c r="L294" s="223"/>
    </row>
    <row r="295" spans="1:12" ht="15">
      <c r="A295" s="222"/>
      <c r="B295" s="222"/>
      <c r="C295" s="223"/>
      <c r="D295" s="223"/>
      <c r="E295" s="223"/>
      <c r="F295" s="223"/>
      <c r="G295" s="223"/>
      <c r="H295" s="223"/>
      <c r="I295" s="223"/>
      <c r="J295" s="223"/>
      <c r="K295" s="223"/>
      <c r="L295" s="223"/>
    </row>
    <row r="296" spans="1:12" ht="15">
      <c r="A296" s="222"/>
      <c r="B296" s="222"/>
      <c r="C296" s="223"/>
      <c r="D296" s="223"/>
      <c r="E296" s="223"/>
      <c r="F296" s="223"/>
      <c r="G296" s="223"/>
      <c r="H296" s="223"/>
      <c r="I296" s="223"/>
      <c r="J296" s="223"/>
      <c r="K296" s="223"/>
      <c r="L296" s="223"/>
    </row>
    <row r="297" spans="1:12" ht="15">
      <c r="A297" s="222"/>
      <c r="B297" s="222"/>
      <c r="C297" s="223"/>
      <c r="D297" s="223"/>
      <c r="E297" s="223"/>
      <c r="F297" s="223"/>
      <c r="G297" s="223"/>
      <c r="H297" s="223"/>
      <c r="I297" s="223"/>
      <c r="J297" s="223"/>
      <c r="K297" s="223"/>
      <c r="L297" s="223"/>
    </row>
    <row r="298" spans="1:12" ht="15">
      <c r="A298" s="222"/>
      <c r="B298" s="222"/>
      <c r="C298" s="223"/>
      <c r="D298" s="223"/>
      <c r="E298" s="223"/>
      <c r="F298" s="223"/>
      <c r="G298" s="223"/>
      <c r="H298" s="223"/>
      <c r="I298" s="223"/>
      <c r="J298" s="223"/>
      <c r="K298" s="223"/>
      <c r="L298" s="223"/>
    </row>
    <row r="299" spans="1:12" ht="15">
      <c r="A299" s="222"/>
      <c r="B299" s="222"/>
      <c r="C299" s="223"/>
      <c r="D299" s="223"/>
      <c r="E299" s="223"/>
      <c r="F299" s="223"/>
      <c r="G299" s="223"/>
      <c r="H299" s="223"/>
      <c r="I299" s="223"/>
      <c r="J299" s="223"/>
      <c r="K299" s="223"/>
      <c r="L299" s="223"/>
    </row>
    <row r="300" spans="1:12" ht="15">
      <c r="A300" s="222"/>
      <c r="B300" s="222"/>
      <c r="C300" s="223"/>
      <c r="D300" s="223"/>
      <c r="E300" s="223"/>
      <c r="F300" s="223"/>
      <c r="G300" s="223"/>
      <c r="H300" s="223"/>
      <c r="I300" s="223"/>
      <c r="J300" s="223"/>
      <c r="K300" s="223"/>
      <c r="L300" s="223"/>
    </row>
    <row r="301" spans="1:12" ht="15">
      <c r="A301" s="222"/>
      <c r="B301" s="222"/>
      <c r="C301" s="223"/>
      <c r="D301" s="223"/>
      <c r="E301" s="223"/>
      <c r="F301" s="223"/>
      <c r="G301" s="223"/>
      <c r="H301" s="223"/>
      <c r="I301" s="223"/>
      <c r="J301" s="223"/>
      <c r="K301" s="223"/>
      <c r="L301" s="223"/>
    </row>
    <row r="302" spans="1:12" ht="15">
      <c r="A302" s="222"/>
      <c r="B302" s="222"/>
      <c r="C302" s="223"/>
      <c r="D302" s="223"/>
      <c r="E302" s="223"/>
      <c r="F302" s="223"/>
      <c r="G302" s="223"/>
      <c r="H302" s="223"/>
      <c r="I302" s="223"/>
      <c r="J302" s="223"/>
      <c r="K302" s="223"/>
      <c r="L302" s="223"/>
    </row>
    <row r="303" spans="1:12" ht="15">
      <c r="A303" s="222"/>
      <c r="B303" s="222"/>
      <c r="C303" s="223"/>
      <c r="D303" s="223"/>
      <c r="E303" s="223"/>
      <c r="F303" s="223"/>
      <c r="G303" s="223"/>
      <c r="H303" s="223"/>
      <c r="I303" s="223"/>
      <c r="J303" s="223"/>
      <c r="K303" s="223"/>
      <c r="L303" s="223"/>
    </row>
    <row r="304" spans="1:12" ht="15">
      <c r="A304" s="222"/>
      <c r="B304" s="222"/>
      <c r="C304" s="223"/>
      <c r="D304" s="223"/>
      <c r="E304" s="223"/>
      <c r="F304" s="223"/>
      <c r="G304" s="223"/>
      <c r="H304" s="223"/>
      <c r="I304" s="223"/>
      <c r="J304" s="223"/>
      <c r="K304" s="223"/>
      <c r="L304" s="223"/>
    </row>
    <row r="305" spans="1:12" ht="15">
      <c r="A305" s="222"/>
      <c r="B305" s="222"/>
      <c r="C305" s="223"/>
      <c r="D305" s="223"/>
      <c r="E305" s="223"/>
      <c r="F305" s="223"/>
      <c r="G305" s="223"/>
      <c r="H305" s="223"/>
      <c r="I305" s="223"/>
      <c r="J305" s="223"/>
      <c r="K305" s="223"/>
      <c r="L305" s="223"/>
    </row>
    <row r="306" spans="1:12" ht="15">
      <c r="A306" s="222"/>
      <c r="B306" s="222"/>
      <c r="C306" s="223"/>
      <c r="D306" s="223"/>
      <c r="E306" s="223"/>
      <c r="F306" s="223"/>
      <c r="G306" s="223"/>
      <c r="H306" s="223"/>
      <c r="I306" s="223"/>
      <c r="J306" s="223"/>
      <c r="K306" s="223"/>
      <c r="L306" s="223"/>
    </row>
    <row r="307" spans="1:12" ht="15">
      <c r="A307" s="222"/>
      <c r="B307" s="222"/>
      <c r="C307" s="223"/>
      <c r="D307" s="223"/>
      <c r="E307" s="223"/>
      <c r="F307" s="223"/>
      <c r="G307" s="223"/>
      <c r="H307" s="223"/>
      <c r="I307" s="223"/>
      <c r="J307" s="223"/>
      <c r="K307" s="223"/>
      <c r="L307" s="223"/>
    </row>
    <row r="308" spans="1:12" ht="15">
      <c r="A308" s="222"/>
      <c r="B308" s="222"/>
      <c r="C308" s="223"/>
      <c r="D308" s="223"/>
      <c r="E308" s="223"/>
      <c r="F308" s="223"/>
      <c r="G308" s="223"/>
      <c r="H308" s="223"/>
      <c r="I308" s="223"/>
      <c r="J308" s="223"/>
      <c r="K308" s="223"/>
      <c r="L308" s="223"/>
    </row>
    <row r="309" spans="1:12" ht="15">
      <c r="A309" s="222"/>
      <c r="B309" s="222"/>
      <c r="C309" s="223"/>
      <c r="D309" s="223"/>
      <c r="E309" s="223"/>
      <c r="F309" s="223"/>
      <c r="G309" s="223"/>
      <c r="H309" s="223"/>
      <c r="I309" s="223"/>
      <c r="J309" s="223"/>
      <c r="K309" s="223"/>
      <c r="L309" s="223"/>
    </row>
    <row r="310" spans="1:12" ht="15">
      <c r="A310" s="222"/>
      <c r="B310" s="222"/>
      <c r="C310" s="223"/>
      <c r="D310" s="223"/>
      <c r="E310" s="223"/>
      <c r="F310" s="223"/>
      <c r="G310" s="223"/>
      <c r="H310" s="223"/>
      <c r="I310" s="223"/>
      <c r="J310" s="223"/>
      <c r="K310" s="223"/>
      <c r="L310" s="223"/>
    </row>
    <row r="311" spans="1:12" ht="15">
      <c r="A311" s="222"/>
      <c r="B311" s="222"/>
      <c r="C311" s="223"/>
      <c r="D311" s="223"/>
      <c r="E311" s="223"/>
      <c r="F311" s="223"/>
      <c r="G311" s="223"/>
      <c r="H311" s="223"/>
      <c r="I311" s="223"/>
      <c r="J311" s="223"/>
      <c r="K311" s="223"/>
      <c r="L311" s="223"/>
    </row>
    <row r="312" spans="1:12" ht="15">
      <c r="A312" s="222"/>
      <c r="B312" s="222"/>
      <c r="C312" s="223"/>
      <c r="D312" s="223"/>
      <c r="E312" s="223"/>
      <c r="F312" s="223"/>
      <c r="G312" s="223"/>
      <c r="H312" s="223"/>
      <c r="I312" s="223"/>
      <c r="J312" s="223"/>
      <c r="K312" s="223"/>
      <c r="L312" s="223"/>
    </row>
    <row r="313" spans="1:12" ht="15">
      <c r="A313" s="222"/>
      <c r="B313" s="222"/>
      <c r="C313" s="223"/>
      <c r="D313" s="223"/>
      <c r="E313" s="223"/>
      <c r="F313" s="223"/>
      <c r="G313" s="223"/>
      <c r="H313" s="223"/>
      <c r="I313" s="223"/>
      <c r="J313" s="223"/>
      <c r="K313" s="223"/>
      <c r="L313" s="223"/>
    </row>
    <row r="314" spans="1:12" ht="15">
      <c r="A314" s="222"/>
      <c r="B314" s="222"/>
      <c r="C314" s="223"/>
      <c r="D314" s="223"/>
      <c r="E314" s="223"/>
      <c r="F314" s="223"/>
      <c r="G314" s="223"/>
      <c r="H314" s="223"/>
      <c r="I314" s="223"/>
      <c r="J314" s="223"/>
      <c r="K314" s="223"/>
      <c r="L314" s="223"/>
    </row>
    <row r="315" spans="1:12" ht="15">
      <c r="A315" s="222"/>
      <c r="B315" s="222"/>
      <c r="C315" s="223"/>
      <c r="D315" s="223"/>
      <c r="E315" s="223"/>
      <c r="F315" s="223"/>
      <c r="G315" s="223"/>
      <c r="H315" s="223"/>
      <c r="I315" s="223"/>
      <c r="J315" s="223"/>
      <c r="K315" s="223"/>
      <c r="L315" s="223"/>
    </row>
    <row r="316" spans="1:12" ht="15">
      <c r="A316" s="222"/>
      <c r="B316" s="222"/>
      <c r="C316" s="223"/>
      <c r="D316" s="223"/>
      <c r="E316" s="223"/>
      <c r="F316" s="223"/>
      <c r="G316" s="223"/>
      <c r="H316" s="223"/>
      <c r="I316" s="223"/>
      <c r="J316" s="223"/>
      <c r="K316" s="223"/>
      <c r="L316" s="223"/>
    </row>
    <row r="317" spans="1:12" ht="15">
      <c r="A317" s="222"/>
      <c r="B317" s="222"/>
      <c r="C317" s="223"/>
      <c r="D317" s="223"/>
      <c r="E317" s="223"/>
      <c r="F317" s="223"/>
      <c r="G317" s="223"/>
      <c r="H317" s="223"/>
      <c r="I317" s="223"/>
      <c r="J317" s="223"/>
      <c r="K317" s="223"/>
      <c r="L317" s="223"/>
    </row>
    <row r="318" spans="1:12" ht="15">
      <c r="A318" s="222"/>
      <c r="B318" s="222"/>
      <c r="C318" s="223"/>
      <c r="D318" s="223"/>
      <c r="E318" s="223"/>
      <c r="F318" s="223"/>
      <c r="G318" s="223"/>
      <c r="H318" s="223"/>
      <c r="I318" s="223"/>
      <c r="J318" s="223"/>
      <c r="K318" s="223"/>
      <c r="L318" s="223"/>
    </row>
    <row r="319" spans="1:12" ht="15">
      <c r="A319" s="222"/>
      <c r="B319" s="222"/>
      <c r="C319" s="223"/>
      <c r="D319" s="223"/>
      <c r="E319" s="223"/>
      <c r="F319" s="223"/>
      <c r="G319" s="223"/>
      <c r="H319" s="223"/>
      <c r="I319" s="223"/>
      <c r="J319" s="223"/>
      <c r="K319" s="223"/>
      <c r="L319" s="223"/>
    </row>
    <row r="320" spans="1:12" ht="15">
      <c r="A320" s="222"/>
      <c r="B320" s="222"/>
      <c r="C320" s="223"/>
      <c r="D320" s="223"/>
      <c r="E320" s="223"/>
      <c r="F320" s="223"/>
      <c r="G320" s="223"/>
      <c r="H320" s="223"/>
      <c r="I320" s="223"/>
      <c r="J320" s="223"/>
      <c r="K320" s="223"/>
      <c r="L320" s="223"/>
    </row>
    <row r="321" spans="1:12" ht="15">
      <c r="A321" s="222"/>
      <c r="B321" s="222"/>
      <c r="C321" s="223"/>
      <c r="D321" s="223"/>
      <c r="E321" s="223"/>
      <c r="F321" s="223"/>
      <c r="G321" s="223"/>
      <c r="H321" s="223"/>
      <c r="I321" s="223"/>
      <c r="J321" s="223"/>
      <c r="K321" s="223"/>
      <c r="L321" s="223"/>
    </row>
    <row r="322" spans="1:12" ht="15">
      <c r="A322" s="222"/>
      <c r="B322" s="222"/>
      <c r="C322" s="223"/>
      <c r="D322" s="223"/>
      <c r="E322" s="223"/>
      <c r="F322" s="223"/>
      <c r="G322" s="223"/>
      <c r="H322" s="223"/>
      <c r="I322" s="223"/>
      <c r="J322" s="223"/>
      <c r="K322" s="223"/>
      <c r="L322" s="223"/>
    </row>
    <row r="323" spans="1:12" ht="15">
      <c r="A323" s="222"/>
      <c r="B323" s="222"/>
      <c r="C323" s="223"/>
      <c r="D323" s="223"/>
      <c r="E323" s="223"/>
      <c r="F323" s="223"/>
      <c r="G323" s="223"/>
      <c r="H323" s="223"/>
      <c r="I323" s="223"/>
      <c r="J323" s="223"/>
      <c r="K323" s="223"/>
      <c r="L323" s="223"/>
    </row>
    <row r="324" spans="1:12" ht="15">
      <c r="A324" s="222"/>
      <c r="B324" s="222"/>
      <c r="C324" s="223"/>
      <c r="D324" s="223"/>
      <c r="E324" s="223"/>
      <c r="F324" s="223"/>
      <c r="G324" s="223"/>
      <c r="H324" s="223"/>
      <c r="I324" s="223"/>
      <c r="J324" s="223"/>
      <c r="K324" s="223"/>
      <c r="L324" s="223"/>
    </row>
    <row r="325" spans="1:12" ht="15">
      <c r="A325" s="222"/>
      <c r="B325" s="222"/>
      <c r="C325" s="223"/>
      <c r="D325" s="223"/>
      <c r="E325" s="223"/>
      <c r="F325" s="223"/>
      <c r="G325" s="223"/>
      <c r="H325" s="223"/>
      <c r="I325" s="223"/>
      <c r="J325" s="223"/>
      <c r="K325" s="223"/>
      <c r="L325" s="223"/>
    </row>
    <row r="326" spans="1:12" ht="15">
      <c r="A326" s="222"/>
      <c r="B326" s="222"/>
      <c r="C326" s="223"/>
      <c r="D326" s="223"/>
      <c r="E326" s="223"/>
      <c r="F326" s="223"/>
      <c r="G326" s="223"/>
      <c r="H326" s="223"/>
      <c r="I326" s="223"/>
      <c r="J326" s="223"/>
      <c r="K326" s="223"/>
      <c r="L326" s="223"/>
    </row>
    <row r="327" spans="1:12" ht="15">
      <c r="A327" s="222"/>
      <c r="B327" s="222"/>
      <c r="C327" s="223"/>
      <c r="D327" s="223"/>
      <c r="E327" s="223"/>
      <c r="F327" s="223"/>
      <c r="G327" s="223"/>
      <c r="H327" s="223"/>
      <c r="I327" s="223"/>
      <c r="J327" s="223"/>
      <c r="K327" s="223"/>
      <c r="L327" s="223"/>
    </row>
    <row r="328" spans="1:12" ht="15">
      <c r="A328" s="222"/>
      <c r="B328" s="222"/>
      <c r="C328" s="223"/>
      <c r="D328" s="223"/>
      <c r="E328" s="223"/>
      <c r="F328" s="223"/>
      <c r="G328" s="223"/>
      <c r="H328" s="223"/>
      <c r="I328" s="223"/>
      <c r="J328" s="223"/>
      <c r="K328" s="223"/>
      <c r="L328" s="223"/>
    </row>
    <row r="329" spans="1:12" ht="15">
      <c r="A329" s="222"/>
      <c r="B329" s="222"/>
      <c r="C329" s="223"/>
      <c r="D329" s="223"/>
      <c r="E329" s="223"/>
      <c r="F329" s="223"/>
      <c r="G329" s="223"/>
      <c r="H329" s="223"/>
      <c r="I329" s="223"/>
      <c r="J329" s="223"/>
      <c r="K329" s="223"/>
      <c r="L329" s="223"/>
    </row>
    <row r="330" spans="1:12" ht="15">
      <c r="A330" s="222"/>
      <c r="B330" s="222"/>
      <c r="C330" s="223"/>
      <c r="D330" s="223"/>
      <c r="E330" s="223"/>
      <c r="F330" s="223"/>
      <c r="G330" s="223"/>
      <c r="H330" s="223"/>
      <c r="I330" s="223"/>
      <c r="J330" s="223"/>
      <c r="K330" s="223"/>
      <c r="L330" s="223"/>
    </row>
    <row r="331" spans="1:12" ht="15">
      <c r="A331" s="222"/>
      <c r="B331" s="222"/>
      <c r="C331" s="223"/>
      <c r="D331" s="223"/>
      <c r="E331" s="223"/>
      <c r="F331" s="223"/>
      <c r="G331" s="223"/>
      <c r="H331" s="223"/>
      <c r="I331" s="223"/>
      <c r="J331" s="223"/>
      <c r="K331" s="223"/>
      <c r="L331" s="223"/>
    </row>
    <row r="332" spans="1:12" ht="15">
      <c r="A332" s="222"/>
      <c r="B332" s="222"/>
      <c r="C332" s="223"/>
      <c r="D332" s="223"/>
      <c r="E332" s="223"/>
      <c r="F332" s="223"/>
      <c r="G332" s="223"/>
      <c r="H332" s="223"/>
      <c r="I332" s="223"/>
      <c r="J332" s="223"/>
      <c r="K332" s="223"/>
      <c r="L332" s="223"/>
    </row>
    <row r="333" spans="1:12" ht="15">
      <c r="A333" s="222"/>
      <c r="B333" s="222"/>
      <c r="C333" s="223"/>
      <c r="D333" s="223"/>
      <c r="E333" s="223"/>
      <c r="F333" s="223"/>
      <c r="G333" s="223"/>
      <c r="H333" s="223"/>
      <c r="I333" s="223"/>
      <c r="J333" s="223"/>
      <c r="K333" s="223"/>
      <c r="L333" s="223"/>
    </row>
    <row r="334" spans="1:12" ht="15">
      <c r="A334" s="222"/>
      <c r="B334" s="222"/>
      <c r="C334" s="223"/>
      <c r="D334" s="223"/>
      <c r="E334" s="223"/>
      <c r="F334" s="223"/>
      <c r="G334" s="223"/>
      <c r="H334" s="223"/>
      <c r="I334" s="223"/>
      <c r="J334" s="223"/>
      <c r="K334" s="223"/>
      <c r="L334" s="223"/>
    </row>
    <row r="335" spans="1:12" ht="15">
      <c r="A335" s="222"/>
      <c r="B335" s="222"/>
      <c r="C335" s="223"/>
      <c r="D335" s="223"/>
      <c r="E335" s="223"/>
      <c r="F335" s="223"/>
      <c r="G335" s="223"/>
      <c r="H335" s="223"/>
      <c r="I335" s="223"/>
      <c r="J335" s="223"/>
      <c r="K335" s="223"/>
      <c r="L335" s="223"/>
    </row>
    <row r="336" spans="1:12" ht="15">
      <c r="A336" s="222"/>
      <c r="B336" s="222"/>
      <c r="C336" s="223"/>
      <c r="D336" s="223"/>
      <c r="E336" s="223"/>
      <c r="F336" s="223"/>
      <c r="G336" s="223"/>
      <c r="H336" s="223"/>
      <c r="I336" s="223"/>
      <c r="J336" s="223"/>
      <c r="K336" s="223"/>
      <c r="L336" s="223"/>
    </row>
    <row r="337" spans="1:12" ht="15">
      <c r="A337" s="222"/>
      <c r="B337" s="222"/>
      <c r="C337" s="223"/>
      <c r="D337" s="223"/>
      <c r="E337" s="223"/>
      <c r="F337" s="223"/>
      <c r="G337" s="223"/>
      <c r="H337" s="223"/>
      <c r="I337" s="223"/>
      <c r="J337" s="223"/>
      <c r="K337" s="223"/>
      <c r="L337" s="223"/>
    </row>
    <row r="338" spans="1:12" ht="15">
      <c r="A338" s="222"/>
      <c r="B338" s="222"/>
      <c r="C338" s="223"/>
      <c r="D338" s="223"/>
      <c r="E338" s="223"/>
      <c r="F338" s="223"/>
      <c r="G338" s="223"/>
      <c r="H338" s="223"/>
      <c r="I338" s="223"/>
      <c r="J338" s="223"/>
      <c r="K338" s="223"/>
      <c r="L338" s="223"/>
    </row>
    <row r="339" spans="1:12" ht="15">
      <c r="A339" s="222"/>
      <c r="B339" s="222"/>
      <c r="C339" s="223"/>
      <c r="D339" s="223"/>
      <c r="E339" s="223"/>
      <c r="F339" s="223"/>
      <c r="G339" s="223"/>
      <c r="H339" s="223"/>
      <c r="I339" s="223"/>
      <c r="J339" s="223"/>
      <c r="K339" s="223"/>
      <c r="L339" s="223"/>
    </row>
    <row r="340" spans="1:12" ht="15">
      <c r="A340" s="222"/>
      <c r="B340" s="222"/>
      <c r="C340" s="223"/>
      <c r="D340" s="223"/>
      <c r="E340" s="223"/>
      <c r="F340" s="223"/>
      <c r="G340" s="223"/>
      <c r="H340" s="223"/>
      <c r="I340" s="223"/>
      <c r="J340" s="223"/>
      <c r="K340" s="223"/>
      <c r="L340" s="223"/>
    </row>
    <row r="341" spans="1:12" ht="15">
      <c r="A341" s="222"/>
      <c r="B341" s="222"/>
      <c r="C341" s="223"/>
      <c r="D341" s="223"/>
      <c r="E341" s="223"/>
      <c r="F341" s="223"/>
      <c r="G341" s="223"/>
      <c r="H341" s="223"/>
      <c r="I341" s="223"/>
      <c r="J341" s="223"/>
      <c r="K341" s="223"/>
      <c r="L341" s="223"/>
    </row>
    <row r="342" spans="1:12" ht="15">
      <c r="A342" s="222"/>
      <c r="B342" s="222"/>
      <c r="C342" s="223"/>
      <c r="D342" s="223"/>
      <c r="E342" s="223"/>
      <c r="F342" s="223"/>
      <c r="G342" s="223"/>
      <c r="H342" s="223"/>
      <c r="I342" s="223"/>
      <c r="J342" s="223"/>
      <c r="K342" s="223"/>
      <c r="L342" s="223"/>
    </row>
    <row r="343" spans="1:12" ht="15">
      <c r="A343" s="222"/>
      <c r="B343" s="222"/>
      <c r="C343" s="223"/>
      <c r="D343" s="223"/>
      <c r="E343" s="223"/>
      <c r="F343" s="223"/>
      <c r="G343" s="223"/>
      <c r="H343" s="223"/>
      <c r="I343" s="223"/>
      <c r="J343" s="223"/>
      <c r="K343" s="223"/>
      <c r="L343" s="223"/>
    </row>
    <row r="344" spans="1:12" ht="15">
      <c r="A344" s="222"/>
      <c r="B344" s="222"/>
      <c r="C344" s="223"/>
      <c r="D344" s="223"/>
      <c r="E344" s="223"/>
      <c r="F344" s="223"/>
      <c r="G344" s="223"/>
      <c r="H344" s="223"/>
      <c r="I344" s="223"/>
      <c r="J344" s="223"/>
      <c r="K344" s="223"/>
      <c r="L344" s="223"/>
    </row>
    <row r="345" spans="1:12" ht="15">
      <c r="A345" s="222"/>
      <c r="B345" s="222"/>
      <c r="C345" s="223"/>
      <c r="D345" s="223"/>
      <c r="E345" s="223"/>
      <c r="F345" s="223"/>
      <c r="G345" s="223"/>
      <c r="H345" s="223"/>
      <c r="I345" s="223"/>
      <c r="J345" s="223"/>
      <c r="K345" s="223"/>
      <c r="L345" s="223"/>
    </row>
    <row r="346" spans="1:12" ht="15">
      <c r="A346" s="222"/>
      <c r="B346" s="222"/>
      <c r="C346" s="223"/>
      <c r="D346" s="223"/>
      <c r="E346" s="223"/>
      <c r="F346" s="223"/>
      <c r="G346" s="223"/>
      <c r="H346" s="223"/>
      <c r="I346" s="223"/>
      <c r="J346" s="223"/>
      <c r="K346" s="223"/>
      <c r="L346" s="223"/>
    </row>
    <row r="347" spans="1:12" ht="15">
      <c r="A347" s="222"/>
      <c r="B347" s="222"/>
      <c r="C347" s="223"/>
      <c r="D347" s="223"/>
      <c r="E347" s="223"/>
      <c r="F347" s="223"/>
      <c r="G347" s="223"/>
      <c r="H347" s="223"/>
      <c r="I347" s="223"/>
      <c r="J347" s="223"/>
      <c r="K347" s="223"/>
      <c r="L347" s="223"/>
    </row>
    <row r="348" spans="1:12" ht="15">
      <c r="A348" s="222"/>
      <c r="B348" s="222"/>
      <c r="C348" s="223"/>
      <c r="D348" s="223"/>
      <c r="E348" s="223"/>
      <c r="F348" s="223"/>
      <c r="G348" s="223"/>
      <c r="H348" s="223"/>
      <c r="I348" s="223"/>
      <c r="J348" s="223"/>
      <c r="K348" s="223"/>
      <c r="L348" s="223"/>
    </row>
    <row r="349" spans="1:12" ht="15">
      <c r="A349" s="222"/>
      <c r="B349" s="222"/>
      <c r="C349" s="223"/>
      <c r="D349" s="223"/>
      <c r="E349" s="223"/>
      <c r="F349" s="223"/>
      <c r="G349" s="223"/>
      <c r="H349" s="223"/>
      <c r="I349" s="223"/>
      <c r="J349" s="223"/>
      <c r="K349" s="223"/>
      <c r="L349" s="223"/>
    </row>
    <row r="350" spans="1:12" ht="15">
      <c r="A350" s="222"/>
      <c r="B350" s="222"/>
      <c r="C350" s="223"/>
      <c r="D350" s="223"/>
      <c r="E350" s="223"/>
      <c r="F350" s="223"/>
      <c r="G350" s="223"/>
      <c r="H350" s="223"/>
      <c r="I350" s="223"/>
      <c r="J350" s="223"/>
      <c r="K350" s="223"/>
      <c r="L350" s="223"/>
    </row>
    <row r="351" spans="1:12" ht="15">
      <c r="A351" s="222"/>
      <c r="B351" s="222"/>
      <c r="C351" s="223"/>
      <c r="D351" s="223"/>
      <c r="E351" s="223"/>
      <c r="F351" s="223"/>
      <c r="G351" s="223"/>
      <c r="H351" s="223"/>
      <c r="I351" s="223"/>
      <c r="J351" s="223"/>
      <c r="K351" s="223"/>
      <c r="L351" s="223"/>
    </row>
    <row r="352" spans="1:12" ht="15">
      <c r="A352" s="222"/>
      <c r="B352" s="222"/>
      <c r="C352" s="223"/>
      <c r="D352" s="223"/>
      <c r="E352" s="223"/>
      <c r="F352" s="223"/>
      <c r="G352" s="223"/>
      <c r="H352" s="223"/>
      <c r="I352" s="223"/>
      <c r="J352" s="223"/>
      <c r="K352" s="223"/>
      <c r="L352" s="223"/>
    </row>
    <row r="353" spans="1:12" ht="15">
      <c r="A353" s="222"/>
      <c r="B353" s="222"/>
      <c r="C353" s="223"/>
      <c r="D353" s="223"/>
      <c r="E353" s="223"/>
      <c r="F353" s="223"/>
      <c r="G353" s="223"/>
      <c r="H353" s="223"/>
      <c r="I353" s="223"/>
      <c r="J353" s="223"/>
      <c r="K353" s="223"/>
      <c r="L353" s="223"/>
    </row>
    <row r="354" spans="1:12" ht="15">
      <c r="A354" s="222"/>
      <c r="B354" s="222"/>
      <c r="C354" s="223"/>
      <c r="D354" s="223"/>
      <c r="E354" s="223"/>
      <c r="F354" s="223"/>
      <c r="G354" s="223"/>
      <c r="H354" s="223"/>
      <c r="I354" s="223"/>
      <c r="J354" s="223"/>
      <c r="K354" s="223"/>
      <c r="L354" s="223"/>
    </row>
    <row r="355" spans="1:12" ht="15">
      <c r="A355" s="222"/>
      <c r="B355" s="222"/>
      <c r="C355" s="223"/>
      <c r="D355" s="223"/>
      <c r="E355" s="223"/>
      <c r="F355" s="223"/>
      <c r="G355" s="223"/>
      <c r="H355" s="223"/>
      <c r="I355" s="223"/>
      <c r="J355" s="223"/>
      <c r="K355" s="223"/>
      <c r="L355" s="223"/>
    </row>
    <row r="356" spans="1:12" ht="15">
      <c r="A356" s="222"/>
      <c r="B356" s="222"/>
      <c r="C356" s="223"/>
      <c r="D356" s="223"/>
      <c r="E356" s="223"/>
      <c r="F356" s="223"/>
      <c r="G356" s="223"/>
      <c r="H356" s="223"/>
      <c r="I356" s="223"/>
      <c r="J356" s="223"/>
      <c r="K356" s="223"/>
      <c r="L356" s="223"/>
    </row>
    <row r="357" spans="1:12" ht="15">
      <c r="A357" s="222"/>
      <c r="B357" s="222"/>
      <c r="C357" s="223"/>
      <c r="D357" s="223"/>
      <c r="E357" s="223"/>
      <c r="F357" s="223"/>
      <c r="G357" s="223"/>
      <c r="H357" s="223"/>
      <c r="I357" s="223"/>
      <c r="J357" s="223"/>
      <c r="K357" s="223"/>
      <c r="L357" s="223"/>
    </row>
    <row r="358" spans="1:12" ht="15">
      <c r="A358" s="222"/>
      <c r="B358" s="222"/>
      <c r="C358" s="223"/>
      <c r="D358" s="223"/>
      <c r="E358" s="223"/>
      <c r="F358" s="223"/>
      <c r="G358" s="223"/>
      <c r="H358" s="223"/>
      <c r="I358" s="223"/>
      <c r="J358" s="223"/>
      <c r="K358" s="223"/>
      <c r="L358" s="223"/>
    </row>
    <row r="359" spans="1:12" ht="15">
      <c r="A359" s="222"/>
      <c r="B359" s="222"/>
      <c r="C359" s="223"/>
      <c r="D359" s="223"/>
      <c r="E359" s="223"/>
      <c r="F359" s="223"/>
      <c r="G359" s="223"/>
      <c r="H359" s="223"/>
      <c r="I359" s="223"/>
      <c r="J359" s="223"/>
      <c r="K359" s="223"/>
      <c r="L359" s="223"/>
    </row>
    <row r="360" spans="1:12" ht="15">
      <c r="A360" s="222"/>
      <c r="B360" s="222"/>
      <c r="C360" s="223"/>
      <c r="D360" s="223"/>
      <c r="E360" s="223"/>
      <c r="F360" s="223"/>
      <c r="G360" s="223"/>
      <c r="H360" s="223"/>
      <c r="I360" s="223"/>
      <c r="J360" s="223"/>
      <c r="K360" s="223"/>
      <c r="L360" s="223"/>
    </row>
    <row r="361" spans="1:12" ht="15">
      <c r="A361" s="222"/>
      <c r="B361" s="222"/>
      <c r="C361" s="223"/>
      <c r="D361" s="223"/>
      <c r="E361" s="223"/>
      <c r="F361" s="223"/>
      <c r="G361" s="223"/>
      <c r="H361" s="223"/>
      <c r="I361" s="223"/>
      <c r="J361" s="223"/>
      <c r="K361" s="223"/>
      <c r="L361" s="223"/>
    </row>
    <row r="362" spans="1:12" ht="15">
      <c r="A362" s="222"/>
      <c r="B362" s="222"/>
      <c r="C362" s="223"/>
      <c r="D362" s="223"/>
      <c r="E362" s="223"/>
      <c r="F362" s="223"/>
      <c r="G362" s="223"/>
      <c r="H362" s="223"/>
      <c r="I362" s="223"/>
      <c r="J362" s="223"/>
      <c r="K362" s="223"/>
      <c r="L362" s="223"/>
    </row>
    <row r="363" spans="1:12" ht="15">
      <c r="A363" s="222"/>
      <c r="B363" s="222"/>
      <c r="C363" s="223"/>
      <c r="D363" s="223"/>
      <c r="E363" s="223"/>
      <c r="F363" s="223"/>
      <c r="G363" s="223"/>
      <c r="H363" s="223"/>
      <c r="I363" s="223"/>
      <c r="J363" s="223"/>
      <c r="K363" s="223"/>
      <c r="L363" s="223"/>
    </row>
    <row r="364" spans="1:12" ht="15">
      <c r="A364" s="222"/>
      <c r="B364" s="222"/>
      <c r="C364" s="223"/>
      <c r="D364" s="223"/>
      <c r="E364" s="223"/>
      <c r="F364" s="223"/>
      <c r="G364" s="223"/>
      <c r="H364" s="223"/>
      <c r="I364" s="223"/>
      <c r="J364" s="223"/>
      <c r="K364" s="223"/>
      <c r="L364" s="223"/>
    </row>
    <row r="365" spans="1:12" ht="15">
      <c r="A365" s="222"/>
      <c r="B365" s="222"/>
      <c r="C365" s="223"/>
      <c r="D365" s="223"/>
      <c r="E365" s="223"/>
      <c r="F365" s="223"/>
      <c r="G365" s="223"/>
      <c r="H365" s="223"/>
      <c r="I365" s="223"/>
      <c r="J365" s="223"/>
      <c r="K365" s="223"/>
      <c r="L365" s="223"/>
    </row>
    <row r="366" spans="1:12" ht="15">
      <c r="A366" s="222"/>
      <c r="B366" s="222"/>
      <c r="C366" s="223"/>
      <c r="D366" s="223"/>
      <c r="E366" s="223"/>
      <c r="F366" s="223"/>
      <c r="G366" s="223"/>
      <c r="H366" s="223"/>
      <c r="I366" s="223"/>
      <c r="J366" s="223"/>
      <c r="K366" s="223"/>
      <c r="L366" s="223"/>
    </row>
    <row r="367" spans="1:12" ht="15">
      <c r="A367" s="222"/>
      <c r="B367" s="222"/>
      <c r="C367" s="223"/>
      <c r="D367" s="223"/>
      <c r="E367" s="223"/>
      <c r="F367" s="223"/>
      <c r="G367" s="223"/>
      <c r="H367" s="223"/>
      <c r="I367" s="223"/>
      <c r="J367" s="223"/>
      <c r="K367" s="223"/>
      <c r="L367" s="223"/>
    </row>
    <row r="368" spans="1:12" ht="15">
      <c r="A368" s="222"/>
      <c r="B368" s="222"/>
      <c r="C368" s="223"/>
      <c r="D368" s="223"/>
      <c r="E368" s="223"/>
      <c r="F368" s="223"/>
      <c r="G368" s="223"/>
      <c r="H368" s="223"/>
      <c r="I368" s="223"/>
      <c r="J368" s="223"/>
      <c r="K368" s="223"/>
      <c r="L368" s="223"/>
    </row>
    <row r="369" spans="1:12" ht="15">
      <c r="A369" s="222"/>
      <c r="B369" s="222"/>
      <c r="C369" s="223"/>
      <c r="D369" s="223"/>
      <c r="E369" s="223"/>
      <c r="F369" s="223"/>
      <c r="G369" s="223"/>
      <c r="H369" s="223"/>
      <c r="I369" s="223"/>
      <c r="J369" s="223"/>
      <c r="K369" s="223"/>
      <c r="L369" s="223"/>
    </row>
    <row r="370" spans="1:12" ht="15">
      <c r="A370" s="222"/>
      <c r="B370" s="222"/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</row>
    <row r="371" spans="1:12" ht="15">
      <c r="A371" s="222"/>
      <c r="B371" s="222"/>
      <c r="C371" s="223"/>
      <c r="D371" s="223"/>
      <c r="E371" s="223"/>
      <c r="F371" s="223"/>
      <c r="G371" s="223"/>
      <c r="H371" s="223"/>
      <c r="I371" s="223"/>
      <c r="J371" s="223"/>
      <c r="K371" s="223"/>
      <c r="L371" s="223"/>
    </row>
    <row r="372" spans="1:12" ht="15">
      <c r="A372" s="222"/>
      <c r="B372" s="222"/>
      <c r="C372" s="223"/>
      <c r="D372" s="223"/>
      <c r="E372" s="223"/>
      <c r="F372" s="223"/>
      <c r="G372" s="223"/>
      <c r="H372" s="223"/>
      <c r="I372" s="223"/>
      <c r="J372" s="223"/>
      <c r="K372" s="223"/>
      <c r="L372" s="223"/>
    </row>
    <row r="373" spans="1:12" ht="15">
      <c r="A373" s="222"/>
      <c r="B373" s="222"/>
      <c r="C373" s="223"/>
      <c r="D373" s="223"/>
      <c r="E373" s="223"/>
      <c r="F373" s="223"/>
      <c r="G373" s="223"/>
      <c r="H373" s="223"/>
      <c r="I373" s="223"/>
      <c r="J373" s="223"/>
      <c r="K373" s="223"/>
      <c r="L373" s="223"/>
    </row>
    <row r="374" spans="1:12" ht="15">
      <c r="A374" s="222"/>
      <c r="B374" s="222"/>
      <c r="C374" s="223"/>
      <c r="D374" s="223"/>
      <c r="E374" s="223"/>
      <c r="F374" s="223"/>
      <c r="G374" s="223"/>
      <c r="H374" s="223"/>
      <c r="I374" s="223"/>
      <c r="J374" s="223"/>
      <c r="K374" s="223"/>
      <c r="L374" s="223"/>
    </row>
    <row r="375" spans="1:12" ht="15">
      <c r="A375" s="222"/>
      <c r="B375" s="222"/>
      <c r="C375" s="223"/>
      <c r="D375" s="223"/>
      <c r="E375" s="223"/>
      <c r="F375" s="223"/>
      <c r="G375" s="223"/>
      <c r="H375" s="223"/>
      <c r="I375" s="223"/>
      <c r="J375" s="223"/>
      <c r="K375" s="223"/>
      <c r="L375" s="223"/>
    </row>
    <row r="376" spans="1:12" ht="15">
      <c r="A376" s="222"/>
      <c r="B376" s="222"/>
      <c r="C376" s="223"/>
      <c r="D376" s="223"/>
      <c r="E376" s="223"/>
      <c r="F376" s="223"/>
      <c r="G376" s="223"/>
      <c r="H376" s="223"/>
      <c r="I376" s="223"/>
      <c r="J376" s="223"/>
      <c r="K376" s="223"/>
      <c r="L376" s="223"/>
    </row>
    <row r="377" spans="1:12" ht="15">
      <c r="A377" s="222"/>
      <c r="B377" s="222"/>
      <c r="C377" s="223"/>
      <c r="D377" s="223"/>
      <c r="E377" s="223"/>
      <c r="F377" s="223"/>
      <c r="G377" s="223"/>
      <c r="H377" s="223"/>
      <c r="I377" s="223"/>
      <c r="J377" s="223"/>
      <c r="K377" s="223"/>
      <c r="L377" s="223"/>
    </row>
    <row r="378" spans="1:12" ht="15">
      <c r="A378" s="222"/>
      <c r="B378" s="222"/>
      <c r="C378" s="223"/>
      <c r="D378" s="223"/>
      <c r="E378" s="223"/>
      <c r="F378" s="223"/>
      <c r="G378" s="223"/>
      <c r="H378" s="223"/>
      <c r="I378" s="223"/>
      <c r="J378" s="223"/>
      <c r="K378" s="223"/>
      <c r="L378" s="223"/>
    </row>
    <row r="379" spans="1:12" ht="15">
      <c r="A379" s="222"/>
      <c r="B379" s="222"/>
      <c r="C379" s="223"/>
      <c r="D379" s="223"/>
      <c r="E379" s="223"/>
      <c r="F379" s="223"/>
      <c r="G379" s="223"/>
      <c r="H379" s="223"/>
      <c r="I379" s="223"/>
      <c r="J379" s="223"/>
      <c r="K379" s="223"/>
      <c r="L379" s="223"/>
    </row>
    <row r="380" spans="1:12" ht="15">
      <c r="A380" s="222"/>
      <c r="B380" s="222"/>
      <c r="C380" s="223"/>
      <c r="D380" s="223"/>
      <c r="E380" s="223"/>
      <c r="F380" s="223"/>
      <c r="G380" s="223"/>
      <c r="H380" s="223"/>
      <c r="I380" s="223"/>
      <c r="J380" s="223"/>
      <c r="K380" s="223"/>
      <c r="L380" s="223"/>
    </row>
    <row r="381" spans="1:12" ht="15">
      <c r="A381" s="222"/>
      <c r="B381" s="222"/>
      <c r="C381" s="223"/>
      <c r="D381" s="223"/>
      <c r="E381" s="223"/>
      <c r="F381" s="223"/>
      <c r="G381" s="223"/>
      <c r="H381" s="223"/>
      <c r="I381" s="223"/>
      <c r="J381" s="223"/>
      <c r="K381" s="223"/>
      <c r="L381" s="223"/>
    </row>
    <row r="382" spans="1:12" ht="15">
      <c r="A382" s="222"/>
      <c r="B382" s="222"/>
      <c r="C382" s="223"/>
      <c r="D382" s="223"/>
      <c r="E382" s="223"/>
      <c r="F382" s="223"/>
      <c r="G382" s="223"/>
      <c r="H382" s="223"/>
      <c r="I382" s="223"/>
      <c r="J382" s="223"/>
      <c r="K382" s="223"/>
      <c r="L382" s="223"/>
    </row>
    <row r="383" spans="1:12" ht="15">
      <c r="A383" s="222"/>
      <c r="B383" s="222"/>
      <c r="C383" s="223"/>
      <c r="D383" s="223"/>
      <c r="E383" s="223"/>
      <c r="F383" s="223"/>
      <c r="G383" s="223"/>
      <c r="H383" s="223"/>
      <c r="I383" s="223"/>
      <c r="J383" s="223"/>
      <c r="K383" s="223"/>
      <c r="L383" s="223"/>
    </row>
    <row r="384" spans="1:12" ht="15">
      <c r="A384" s="222"/>
      <c r="B384" s="222"/>
      <c r="C384" s="223"/>
      <c r="D384" s="223"/>
      <c r="E384" s="223"/>
      <c r="F384" s="223"/>
      <c r="G384" s="223"/>
      <c r="H384" s="223"/>
      <c r="I384" s="223"/>
      <c r="J384" s="223"/>
      <c r="K384" s="223"/>
      <c r="L384" s="223"/>
    </row>
    <row r="385" spans="1:12" ht="15">
      <c r="A385" s="222"/>
      <c r="B385" s="222"/>
      <c r="C385" s="223"/>
      <c r="D385" s="223"/>
      <c r="E385" s="223"/>
      <c r="F385" s="223"/>
      <c r="G385" s="223"/>
      <c r="H385" s="223"/>
      <c r="I385" s="223"/>
      <c r="J385" s="223"/>
      <c r="K385" s="223"/>
      <c r="L385" s="223"/>
    </row>
    <row r="386" spans="3:12" ht="15">
      <c r="C386" s="223"/>
      <c r="D386" s="223"/>
      <c r="E386" s="223"/>
      <c r="F386" s="223"/>
      <c r="G386" s="223"/>
      <c r="H386" s="223"/>
      <c r="I386" s="223"/>
      <c r="J386" s="223"/>
      <c r="K386" s="223"/>
      <c r="L386" s="223"/>
    </row>
    <row r="387" spans="3:12" ht="15">
      <c r="C387" s="223"/>
      <c r="D387" s="223"/>
      <c r="E387" s="223"/>
      <c r="F387" s="223"/>
      <c r="G387" s="223"/>
      <c r="H387" s="223"/>
      <c r="I387" s="223"/>
      <c r="J387" s="223"/>
      <c r="K387" s="223"/>
      <c r="L387" s="223"/>
    </row>
    <row r="388" spans="3:12" ht="15">
      <c r="C388" s="223"/>
      <c r="D388" s="223"/>
      <c r="E388" s="223"/>
      <c r="F388" s="223"/>
      <c r="G388" s="223"/>
      <c r="H388" s="223"/>
      <c r="I388" s="223"/>
      <c r="J388" s="223"/>
      <c r="K388" s="223"/>
      <c r="L388" s="223"/>
    </row>
    <row r="389" spans="3:12" ht="15">
      <c r="C389" s="223"/>
      <c r="D389" s="223"/>
      <c r="E389" s="223"/>
      <c r="F389" s="223"/>
      <c r="G389" s="223"/>
      <c r="H389" s="223"/>
      <c r="I389" s="223"/>
      <c r="J389" s="223"/>
      <c r="K389" s="223"/>
      <c r="L389" s="223"/>
    </row>
    <row r="390" spans="3:12" ht="15">
      <c r="C390" s="223"/>
      <c r="D390" s="223"/>
      <c r="E390" s="223"/>
      <c r="F390" s="223"/>
      <c r="G390" s="223"/>
      <c r="H390" s="223"/>
      <c r="I390" s="223"/>
      <c r="J390" s="223"/>
      <c r="K390" s="223"/>
      <c r="L390" s="223"/>
    </row>
    <row r="391" spans="3:12" ht="15">
      <c r="C391" s="223"/>
      <c r="D391" s="223"/>
      <c r="E391" s="223"/>
      <c r="F391" s="223"/>
      <c r="G391" s="223"/>
      <c r="H391" s="223"/>
      <c r="I391" s="223"/>
      <c r="J391" s="223"/>
      <c r="K391" s="223"/>
      <c r="L391" s="223"/>
    </row>
    <row r="392" spans="3:12" ht="15">
      <c r="C392" s="223"/>
      <c r="D392" s="223"/>
      <c r="E392" s="223"/>
      <c r="F392" s="223"/>
      <c r="G392" s="223"/>
      <c r="H392" s="223"/>
      <c r="I392" s="223"/>
      <c r="J392" s="223"/>
      <c r="K392" s="223"/>
      <c r="L392" s="223"/>
    </row>
    <row r="393" spans="3:12" ht="15">
      <c r="C393" s="223"/>
      <c r="D393" s="223"/>
      <c r="E393" s="223"/>
      <c r="F393" s="223"/>
      <c r="G393" s="223"/>
      <c r="H393" s="223"/>
      <c r="I393" s="223"/>
      <c r="J393" s="223"/>
      <c r="K393" s="223"/>
      <c r="L393" s="223"/>
    </row>
    <row r="394" spans="3:12" ht="15">
      <c r="C394" s="223"/>
      <c r="D394" s="223"/>
      <c r="E394" s="223"/>
      <c r="F394" s="223"/>
      <c r="G394" s="223"/>
      <c r="H394" s="223"/>
      <c r="I394" s="223"/>
      <c r="J394" s="223"/>
      <c r="K394" s="223"/>
      <c r="L394" s="223"/>
    </row>
    <row r="395" spans="3:12" ht="15">
      <c r="C395" s="223"/>
      <c r="D395" s="223"/>
      <c r="E395" s="223"/>
      <c r="F395" s="223"/>
      <c r="G395" s="223"/>
      <c r="H395" s="223"/>
      <c r="I395" s="223"/>
      <c r="J395" s="223"/>
      <c r="K395" s="223"/>
      <c r="L395" s="223"/>
    </row>
    <row r="396" spans="3:12" ht="15">
      <c r="C396" s="223"/>
      <c r="D396" s="223"/>
      <c r="E396" s="223"/>
      <c r="F396" s="223"/>
      <c r="G396" s="223"/>
      <c r="H396" s="223"/>
      <c r="I396" s="223"/>
      <c r="J396" s="223"/>
      <c r="K396" s="223"/>
      <c r="L396" s="223"/>
    </row>
    <row r="397" spans="3:12" ht="15">
      <c r="C397" s="223"/>
      <c r="D397" s="223"/>
      <c r="E397" s="223"/>
      <c r="F397" s="223"/>
      <c r="G397" s="223"/>
      <c r="H397" s="223"/>
      <c r="I397" s="223"/>
      <c r="J397" s="223"/>
      <c r="K397" s="223"/>
      <c r="L397" s="223"/>
    </row>
    <row r="398" spans="3:12" ht="15">
      <c r="C398" s="223"/>
      <c r="D398" s="223"/>
      <c r="E398" s="223"/>
      <c r="F398" s="223"/>
      <c r="G398" s="223"/>
      <c r="H398" s="223"/>
      <c r="I398" s="223"/>
      <c r="J398" s="223"/>
      <c r="K398" s="223"/>
      <c r="L398" s="223"/>
    </row>
    <row r="399" spans="3:12" ht="15">
      <c r="C399" s="223"/>
      <c r="D399" s="223"/>
      <c r="E399" s="223"/>
      <c r="F399" s="223"/>
      <c r="G399" s="223"/>
      <c r="H399" s="223"/>
      <c r="I399" s="223"/>
      <c r="J399" s="223"/>
      <c r="K399" s="223"/>
      <c r="L399" s="223"/>
    </row>
    <row r="400" spans="3:12" ht="15">
      <c r="C400" s="223"/>
      <c r="D400" s="223"/>
      <c r="E400" s="223"/>
      <c r="F400" s="223"/>
      <c r="G400" s="223"/>
      <c r="H400" s="223"/>
      <c r="I400" s="223"/>
      <c r="J400" s="223"/>
      <c r="K400" s="223"/>
      <c r="L400" s="223"/>
    </row>
    <row r="401" spans="3:12" ht="15">
      <c r="C401" s="223"/>
      <c r="D401" s="223"/>
      <c r="E401" s="223"/>
      <c r="F401" s="223"/>
      <c r="G401" s="223"/>
      <c r="H401" s="223"/>
      <c r="I401" s="223"/>
      <c r="J401" s="223"/>
      <c r="K401" s="223"/>
      <c r="L401" s="223"/>
    </row>
    <row r="402" spans="3:12" ht="15">
      <c r="C402" s="223"/>
      <c r="D402" s="223"/>
      <c r="E402" s="223"/>
      <c r="F402" s="223"/>
      <c r="G402" s="223"/>
      <c r="H402" s="223"/>
      <c r="I402" s="223"/>
      <c r="J402" s="223"/>
      <c r="K402" s="223"/>
      <c r="L402" s="223"/>
    </row>
    <row r="403" spans="3:12" ht="15">
      <c r="C403" s="223"/>
      <c r="D403" s="223"/>
      <c r="E403" s="223"/>
      <c r="F403" s="223"/>
      <c r="G403" s="223"/>
      <c r="H403" s="223"/>
      <c r="I403" s="223"/>
      <c r="J403" s="223"/>
      <c r="K403" s="223"/>
      <c r="L403" s="223"/>
    </row>
    <row r="404" spans="3:12" ht="15">
      <c r="C404" s="223"/>
      <c r="D404" s="223"/>
      <c r="E404" s="223"/>
      <c r="F404" s="223"/>
      <c r="G404" s="223"/>
      <c r="H404" s="223"/>
      <c r="I404" s="223"/>
      <c r="J404" s="223"/>
      <c r="K404" s="223"/>
      <c r="L404" s="223"/>
    </row>
    <row r="405" spans="3:12" ht="15">
      <c r="C405" s="223"/>
      <c r="D405" s="223"/>
      <c r="E405" s="223"/>
      <c r="F405" s="223"/>
      <c r="G405" s="223"/>
      <c r="H405" s="223"/>
      <c r="I405" s="223"/>
      <c r="J405" s="223"/>
      <c r="K405" s="223"/>
      <c r="L405" s="223"/>
    </row>
    <row r="406" spans="3:12" ht="15">
      <c r="C406" s="223"/>
      <c r="D406" s="223"/>
      <c r="E406" s="223"/>
      <c r="F406" s="223"/>
      <c r="G406" s="223"/>
      <c r="H406" s="223"/>
      <c r="I406" s="223"/>
      <c r="J406" s="223"/>
      <c r="K406" s="223"/>
      <c r="L406" s="223"/>
    </row>
    <row r="407" spans="3:12" ht="15">
      <c r="C407" s="223"/>
      <c r="D407" s="223"/>
      <c r="E407" s="223"/>
      <c r="F407" s="223"/>
      <c r="G407" s="223"/>
      <c r="H407" s="223"/>
      <c r="I407" s="223"/>
      <c r="J407" s="223"/>
      <c r="K407" s="223"/>
      <c r="L407" s="223"/>
    </row>
    <row r="408" spans="3:12" ht="15">
      <c r="C408" s="223"/>
      <c r="D408" s="223"/>
      <c r="E408" s="223"/>
      <c r="F408" s="223"/>
      <c r="G408" s="223"/>
      <c r="H408" s="223"/>
      <c r="I408" s="223"/>
      <c r="J408" s="223"/>
      <c r="K408" s="223"/>
      <c r="L408" s="223"/>
    </row>
    <row r="409" spans="3:12" ht="15">
      <c r="C409" s="223"/>
      <c r="D409" s="223"/>
      <c r="E409" s="223"/>
      <c r="F409" s="223"/>
      <c r="G409" s="223"/>
      <c r="H409" s="223"/>
      <c r="I409" s="223"/>
      <c r="J409" s="223"/>
      <c r="K409" s="223"/>
      <c r="L409" s="223"/>
    </row>
    <row r="410" spans="3:12" ht="15">
      <c r="C410" s="223"/>
      <c r="D410" s="223"/>
      <c r="E410" s="223"/>
      <c r="F410" s="223"/>
      <c r="G410" s="223"/>
      <c r="H410" s="223"/>
      <c r="I410" s="223"/>
      <c r="J410" s="223"/>
      <c r="K410" s="223"/>
      <c r="L410" s="223"/>
    </row>
    <row r="411" spans="3:12" ht="15">
      <c r="C411" s="223"/>
      <c r="D411" s="223"/>
      <c r="E411" s="223"/>
      <c r="F411" s="223"/>
      <c r="G411" s="223"/>
      <c r="H411" s="223"/>
      <c r="I411" s="223"/>
      <c r="J411" s="223"/>
      <c r="K411" s="223"/>
      <c r="L411" s="223"/>
    </row>
    <row r="412" spans="3:12" ht="15">
      <c r="C412" s="223"/>
      <c r="D412" s="223"/>
      <c r="E412" s="223"/>
      <c r="F412" s="223"/>
      <c r="G412" s="223"/>
      <c r="H412" s="223"/>
      <c r="I412" s="223"/>
      <c r="J412" s="223"/>
      <c r="K412" s="223"/>
      <c r="L412" s="223"/>
    </row>
    <row r="413" spans="3:12" ht="15">
      <c r="C413" s="223"/>
      <c r="D413" s="223"/>
      <c r="E413" s="223"/>
      <c r="F413" s="223"/>
      <c r="G413" s="223"/>
      <c r="H413" s="223"/>
      <c r="I413" s="223"/>
      <c r="J413" s="223"/>
      <c r="K413" s="223"/>
      <c r="L413" s="223"/>
    </row>
    <row r="414" spans="3:12" ht="15">
      <c r="C414" s="223"/>
      <c r="D414" s="223"/>
      <c r="E414" s="223"/>
      <c r="F414" s="223"/>
      <c r="G414" s="223"/>
      <c r="H414" s="223"/>
      <c r="I414" s="223"/>
      <c r="J414" s="223"/>
      <c r="K414" s="223"/>
      <c r="L414" s="223"/>
    </row>
    <row r="415" spans="3:12" ht="15">
      <c r="C415" s="223"/>
      <c r="D415" s="223"/>
      <c r="E415" s="223"/>
      <c r="F415" s="223"/>
      <c r="G415" s="223"/>
      <c r="H415" s="223"/>
      <c r="I415" s="223"/>
      <c r="J415" s="223"/>
      <c r="K415" s="223"/>
      <c r="L415" s="223"/>
    </row>
    <row r="416" spans="3:12" ht="15">
      <c r="C416" s="223"/>
      <c r="D416" s="223"/>
      <c r="E416" s="223"/>
      <c r="F416" s="223"/>
      <c r="G416" s="223"/>
      <c r="H416" s="223"/>
      <c r="I416" s="223"/>
      <c r="J416" s="223"/>
      <c r="K416" s="223"/>
      <c r="L416" s="223"/>
    </row>
    <row r="417" spans="3:12" ht="15">
      <c r="C417" s="223"/>
      <c r="D417" s="223"/>
      <c r="E417" s="223"/>
      <c r="F417" s="223"/>
      <c r="G417" s="223"/>
      <c r="H417" s="223"/>
      <c r="I417" s="223"/>
      <c r="J417" s="223"/>
      <c r="K417" s="223"/>
      <c r="L417" s="223"/>
    </row>
    <row r="418" spans="3:12" ht="15">
      <c r="C418" s="223"/>
      <c r="D418" s="223"/>
      <c r="E418" s="223"/>
      <c r="F418" s="223"/>
      <c r="G418" s="223"/>
      <c r="H418" s="223"/>
      <c r="I418" s="223"/>
      <c r="J418" s="223"/>
      <c r="K418" s="223"/>
      <c r="L418" s="223"/>
    </row>
    <row r="419" spans="3:12" ht="15">
      <c r="C419" s="223"/>
      <c r="D419" s="223"/>
      <c r="E419" s="223"/>
      <c r="F419" s="223"/>
      <c r="G419" s="223"/>
      <c r="H419" s="223"/>
      <c r="I419" s="223"/>
      <c r="J419" s="223"/>
      <c r="K419" s="223"/>
      <c r="L419" s="223"/>
    </row>
    <row r="420" spans="3:12" ht="15">
      <c r="C420" s="223"/>
      <c r="D420" s="223"/>
      <c r="E420" s="223"/>
      <c r="F420" s="223"/>
      <c r="G420" s="223"/>
      <c r="H420" s="223"/>
      <c r="I420" s="223"/>
      <c r="J420" s="223"/>
      <c r="K420" s="223"/>
      <c r="L420" s="223"/>
    </row>
    <row r="421" spans="3:12" ht="15">
      <c r="C421" s="223"/>
      <c r="D421" s="223"/>
      <c r="E421" s="223"/>
      <c r="F421" s="223"/>
      <c r="G421" s="223"/>
      <c r="H421" s="223"/>
      <c r="I421" s="223"/>
      <c r="J421" s="223"/>
      <c r="K421" s="223"/>
      <c r="L421" s="223"/>
    </row>
    <row r="422" spans="3:12" ht="15">
      <c r="C422" s="223"/>
      <c r="D422" s="223"/>
      <c r="E422" s="223"/>
      <c r="F422" s="223"/>
      <c r="G422" s="223"/>
      <c r="H422" s="223"/>
      <c r="I422" s="223"/>
      <c r="J422" s="223"/>
      <c r="K422" s="223"/>
      <c r="L422" s="223"/>
    </row>
    <row r="423" spans="3:12" ht="15">
      <c r="C423" s="223"/>
      <c r="D423" s="223"/>
      <c r="E423" s="223"/>
      <c r="F423" s="223"/>
      <c r="G423" s="223"/>
      <c r="H423" s="223"/>
      <c r="I423" s="223"/>
      <c r="J423" s="223"/>
      <c r="K423" s="223"/>
      <c r="L423" s="223"/>
    </row>
    <row r="424" spans="3:12" ht="15">
      <c r="C424" s="223"/>
      <c r="D424" s="223"/>
      <c r="E424" s="223"/>
      <c r="F424" s="223"/>
      <c r="G424" s="223"/>
      <c r="H424" s="223"/>
      <c r="I424" s="223"/>
      <c r="J424" s="223"/>
      <c r="K424" s="223"/>
      <c r="L424" s="223"/>
    </row>
    <row r="425" spans="3:12" ht="15">
      <c r="C425" s="223"/>
      <c r="D425" s="223"/>
      <c r="E425" s="223"/>
      <c r="F425" s="223"/>
      <c r="G425" s="223"/>
      <c r="H425" s="223"/>
      <c r="I425" s="223"/>
      <c r="J425" s="223"/>
      <c r="K425" s="223"/>
      <c r="L425" s="223"/>
    </row>
    <row r="426" spans="3:12" ht="15">
      <c r="C426" s="223"/>
      <c r="D426" s="223"/>
      <c r="E426" s="223"/>
      <c r="F426" s="223"/>
      <c r="G426" s="223"/>
      <c r="H426" s="223"/>
      <c r="I426" s="223"/>
      <c r="J426" s="223"/>
      <c r="K426" s="223"/>
      <c r="L426" s="223"/>
    </row>
    <row r="427" spans="3:12" ht="15">
      <c r="C427" s="223"/>
      <c r="D427" s="223"/>
      <c r="E427" s="223"/>
      <c r="F427" s="223"/>
      <c r="G427" s="223"/>
      <c r="H427" s="223"/>
      <c r="I427" s="223"/>
      <c r="J427" s="223"/>
      <c r="K427" s="223"/>
      <c r="L427" s="223"/>
    </row>
    <row r="428" spans="3:12" ht="15">
      <c r="C428" s="223"/>
      <c r="D428" s="223"/>
      <c r="E428" s="223"/>
      <c r="F428" s="223"/>
      <c r="G428" s="223"/>
      <c r="H428" s="223"/>
      <c r="I428" s="223"/>
      <c r="J428" s="223"/>
      <c r="K428" s="223"/>
      <c r="L428" s="223"/>
    </row>
    <row r="429" spans="3:12" ht="15">
      <c r="C429" s="223"/>
      <c r="D429" s="223"/>
      <c r="E429" s="223"/>
      <c r="F429" s="223"/>
      <c r="G429" s="223"/>
      <c r="H429" s="223"/>
      <c r="I429" s="223"/>
      <c r="J429" s="223"/>
      <c r="K429" s="223"/>
      <c r="L429" s="223"/>
    </row>
    <row r="430" spans="3:12" ht="15">
      <c r="C430" s="223"/>
      <c r="D430" s="223"/>
      <c r="E430" s="223"/>
      <c r="F430" s="223"/>
      <c r="G430" s="223"/>
      <c r="H430" s="223"/>
      <c r="I430" s="223"/>
      <c r="J430" s="223"/>
      <c r="K430" s="223"/>
      <c r="L430" s="223"/>
    </row>
    <row r="431" spans="3:12" ht="15">
      <c r="C431" s="223"/>
      <c r="D431" s="223"/>
      <c r="E431" s="223"/>
      <c r="F431" s="223"/>
      <c r="G431" s="223"/>
      <c r="H431" s="223"/>
      <c r="I431" s="223"/>
      <c r="J431" s="223"/>
      <c r="K431" s="223"/>
      <c r="L431" s="223"/>
    </row>
    <row r="432" spans="3:12" ht="15">
      <c r="C432" s="223"/>
      <c r="D432" s="223"/>
      <c r="E432" s="223"/>
      <c r="F432" s="223"/>
      <c r="G432" s="223"/>
      <c r="H432" s="223"/>
      <c r="I432" s="223"/>
      <c r="J432" s="223"/>
      <c r="K432" s="223"/>
      <c r="L432" s="223"/>
    </row>
    <row r="433" spans="3:12" ht="15">
      <c r="C433" s="223"/>
      <c r="D433" s="223"/>
      <c r="E433" s="223"/>
      <c r="F433" s="223"/>
      <c r="G433" s="223"/>
      <c r="H433" s="223"/>
      <c r="I433" s="223"/>
      <c r="J433" s="223"/>
      <c r="K433" s="223"/>
      <c r="L433" s="223"/>
    </row>
    <row r="434" spans="3:12" ht="15">
      <c r="C434" s="223"/>
      <c r="D434" s="223"/>
      <c r="E434" s="223"/>
      <c r="F434" s="223"/>
      <c r="G434" s="223"/>
      <c r="H434" s="223"/>
      <c r="I434" s="223"/>
      <c r="J434" s="223"/>
      <c r="K434" s="223"/>
      <c r="L434" s="223"/>
    </row>
    <row r="435" spans="3:12" ht="15">
      <c r="C435" s="223"/>
      <c r="D435" s="223"/>
      <c r="E435" s="223"/>
      <c r="F435" s="223"/>
      <c r="G435" s="223"/>
      <c r="H435" s="223"/>
      <c r="I435" s="223"/>
      <c r="J435" s="223"/>
      <c r="K435" s="223"/>
      <c r="L435" s="223"/>
    </row>
    <row r="436" spans="3:12" ht="15">
      <c r="C436" s="223"/>
      <c r="D436" s="223"/>
      <c r="E436" s="223"/>
      <c r="F436" s="223"/>
      <c r="G436" s="223"/>
      <c r="H436" s="223"/>
      <c r="I436" s="223"/>
      <c r="J436" s="223"/>
      <c r="K436" s="223"/>
      <c r="L436" s="223"/>
    </row>
    <row r="437" spans="3:12" ht="15">
      <c r="C437" s="223"/>
      <c r="D437" s="223"/>
      <c r="E437" s="223"/>
      <c r="F437" s="223"/>
      <c r="G437" s="223"/>
      <c r="H437" s="223"/>
      <c r="I437" s="223"/>
      <c r="J437" s="223"/>
      <c r="K437" s="223"/>
      <c r="L437" s="223"/>
    </row>
    <row r="438" spans="3:12" ht="15">
      <c r="C438" s="223"/>
      <c r="D438" s="223"/>
      <c r="E438" s="223"/>
      <c r="F438" s="223"/>
      <c r="G438" s="223"/>
      <c r="H438" s="223"/>
      <c r="I438" s="223"/>
      <c r="J438" s="223"/>
      <c r="K438" s="223"/>
      <c r="L438" s="223"/>
    </row>
    <row r="439" spans="3:12" ht="15">
      <c r="C439" s="223"/>
      <c r="D439" s="223"/>
      <c r="E439" s="223"/>
      <c r="F439" s="223"/>
      <c r="G439" s="223"/>
      <c r="H439" s="223"/>
      <c r="I439" s="223"/>
      <c r="J439" s="223"/>
      <c r="K439" s="223"/>
      <c r="L439" s="223"/>
    </row>
    <row r="440" spans="3:12" ht="15">
      <c r="C440" s="223"/>
      <c r="D440" s="223"/>
      <c r="E440" s="223"/>
      <c r="F440" s="223"/>
      <c r="G440" s="223"/>
      <c r="H440" s="223"/>
      <c r="I440" s="223"/>
      <c r="J440" s="223"/>
      <c r="K440" s="223"/>
      <c r="L440" s="223"/>
    </row>
    <row r="441" spans="3:12" ht="15">
      <c r="C441" s="223"/>
      <c r="D441" s="223"/>
      <c r="E441" s="223"/>
      <c r="F441" s="223"/>
      <c r="G441" s="223"/>
      <c r="H441" s="223"/>
      <c r="I441" s="223"/>
      <c r="J441" s="223"/>
      <c r="K441" s="223"/>
      <c r="L441" s="223"/>
    </row>
    <row r="442" spans="3:12" ht="15">
      <c r="C442" s="223"/>
      <c r="D442" s="223"/>
      <c r="E442" s="223"/>
      <c r="F442" s="223"/>
      <c r="G442" s="223"/>
      <c r="H442" s="223"/>
      <c r="I442" s="223"/>
      <c r="J442" s="223"/>
      <c r="K442" s="223"/>
      <c r="L442" s="223"/>
    </row>
    <row r="443" spans="3:12" ht="15">
      <c r="C443" s="223"/>
      <c r="D443" s="223"/>
      <c r="E443" s="223"/>
      <c r="F443" s="223"/>
      <c r="G443" s="223"/>
      <c r="H443" s="223"/>
      <c r="I443" s="223"/>
      <c r="J443" s="223"/>
      <c r="K443" s="223"/>
      <c r="L443" s="223"/>
    </row>
    <row r="444" spans="3:12" ht="15">
      <c r="C444" s="223"/>
      <c r="D444" s="223"/>
      <c r="E444" s="223"/>
      <c r="F444" s="223"/>
      <c r="G444" s="223"/>
      <c r="H444" s="223"/>
      <c r="I444" s="223"/>
      <c r="J444" s="223"/>
      <c r="K444" s="223"/>
      <c r="L444" s="223"/>
    </row>
    <row r="445" spans="3:12" ht="15">
      <c r="C445" s="223"/>
      <c r="D445" s="223"/>
      <c r="E445" s="223"/>
      <c r="F445" s="223"/>
      <c r="G445" s="223"/>
      <c r="H445" s="223"/>
      <c r="I445" s="223"/>
      <c r="J445" s="223"/>
      <c r="K445" s="223"/>
      <c r="L445" s="223"/>
    </row>
    <row r="446" spans="3:12" ht="15">
      <c r="C446" s="223"/>
      <c r="D446" s="223"/>
      <c r="E446" s="223"/>
      <c r="F446" s="223"/>
      <c r="G446" s="223"/>
      <c r="H446" s="223"/>
      <c r="I446" s="223"/>
      <c r="J446" s="223"/>
      <c r="K446" s="223"/>
      <c r="L446" s="223"/>
    </row>
    <row r="447" spans="3:12" ht="15">
      <c r="C447" s="223"/>
      <c r="D447" s="223"/>
      <c r="E447" s="223"/>
      <c r="F447" s="223"/>
      <c r="G447" s="223"/>
      <c r="H447" s="223"/>
      <c r="I447" s="223"/>
      <c r="J447" s="223"/>
      <c r="K447" s="223"/>
      <c r="L447" s="223"/>
    </row>
    <row r="448" spans="3:12" ht="15">
      <c r="C448" s="223"/>
      <c r="D448" s="223"/>
      <c r="E448" s="223"/>
      <c r="F448" s="223"/>
      <c r="G448" s="223"/>
      <c r="H448" s="223"/>
      <c r="I448" s="223"/>
      <c r="J448" s="223"/>
      <c r="K448" s="223"/>
      <c r="L448" s="223"/>
    </row>
    <row r="449" spans="3:12" ht="15">
      <c r="C449" s="223"/>
      <c r="D449" s="223"/>
      <c r="E449" s="223"/>
      <c r="F449" s="223"/>
      <c r="G449" s="223"/>
      <c r="H449" s="223"/>
      <c r="I449" s="223"/>
      <c r="J449" s="223"/>
      <c r="K449" s="223"/>
      <c r="L449" s="223"/>
    </row>
    <row r="450" spans="3:12" ht="15">
      <c r="C450" s="223"/>
      <c r="D450" s="223"/>
      <c r="E450" s="223"/>
      <c r="F450" s="223"/>
      <c r="G450" s="223"/>
      <c r="H450" s="223"/>
      <c r="I450" s="223"/>
      <c r="J450" s="223"/>
      <c r="K450" s="223"/>
      <c r="L450" s="223"/>
    </row>
    <row r="451" spans="3:12" ht="15">
      <c r="C451" s="223"/>
      <c r="D451" s="223"/>
      <c r="E451" s="223"/>
      <c r="F451" s="223"/>
      <c r="G451" s="223"/>
      <c r="H451" s="223"/>
      <c r="I451" s="223"/>
      <c r="J451" s="223"/>
      <c r="K451" s="223"/>
      <c r="L451" s="223"/>
    </row>
    <row r="452" spans="3:12" ht="15">
      <c r="C452" s="223"/>
      <c r="D452" s="223"/>
      <c r="E452" s="223"/>
      <c r="F452" s="223"/>
      <c r="G452" s="223"/>
      <c r="H452" s="223"/>
      <c r="I452" s="223"/>
      <c r="J452" s="223"/>
      <c r="K452" s="223"/>
      <c r="L452" s="223"/>
    </row>
    <row r="453" spans="3:12" ht="15">
      <c r="C453" s="223"/>
      <c r="D453" s="223"/>
      <c r="E453" s="223"/>
      <c r="F453" s="223"/>
      <c r="G453" s="223"/>
      <c r="H453" s="223"/>
      <c r="I453" s="223"/>
      <c r="J453" s="223"/>
      <c r="K453" s="223"/>
      <c r="L453" s="223"/>
    </row>
    <row r="454" spans="3:12" ht="15">
      <c r="C454" s="223"/>
      <c r="D454" s="223"/>
      <c r="E454" s="223"/>
      <c r="F454" s="223"/>
      <c r="G454" s="223"/>
      <c r="H454" s="223"/>
      <c r="I454" s="223"/>
      <c r="J454" s="223"/>
      <c r="K454" s="223"/>
      <c r="L454" s="223"/>
    </row>
    <row r="455" spans="3:12" ht="15">
      <c r="C455" s="223"/>
      <c r="D455" s="223"/>
      <c r="E455" s="223"/>
      <c r="F455" s="223"/>
      <c r="G455" s="223"/>
      <c r="H455" s="223"/>
      <c r="I455" s="223"/>
      <c r="J455" s="223"/>
      <c r="K455" s="223"/>
      <c r="L455" s="223"/>
    </row>
    <row r="456" spans="3:12" ht="15">
      <c r="C456" s="223"/>
      <c r="D456" s="223"/>
      <c r="E456" s="223"/>
      <c r="F456" s="223"/>
      <c r="G456" s="223"/>
      <c r="H456" s="223"/>
      <c r="I456" s="223"/>
      <c r="J456" s="223"/>
      <c r="K456" s="223"/>
      <c r="L456" s="223"/>
    </row>
    <row r="457" spans="3:12" ht="15">
      <c r="C457" s="223"/>
      <c r="D457" s="223"/>
      <c r="E457" s="223"/>
      <c r="F457" s="223"/>
      <c r="G457" s="223"/>
      <c r="H457" s="223"/>
      <c r="I457" s="223"/>
      <c r="J457" s="223"/>
      <c r="K457" s="223"/>
      <c r="L457" s="223"/>
    </row>
    <row r="458" spans="3:12" ht="15">
      <c r="C458" s="223"/>
      <c r="D458" s="223"/>
      <c r="E458" s="223"/>
      <c r="F458" s="223"/>
      <c r="G458" s="223"/>
      <c r="H458" s="223"/>
      <c r="I458" s="223"/>
      <c r="J458" s="223"/>
      <c r="K458" s="223"/>
      <c r="L458" s="223"/>
    </row>
    <row r="459" spans="3:12" ht="15">
      <c r="C459" s="223"/>
      <c r="D459" s="223"/>
      <c r="E459" s="223"/>
      <c r="F459" s="223"/>
      <c r="G459" s="223"/>
      <c r="H459" s="223"/>
      <c r="I459" s="223"/>
      <c r="J459" s="223"/>
      <c r="K459" s="223"/>
      <c r="L459" s="223"/>
    </row>
    <row r="460" spans="3:12" ht="15">
      <c r="C460" s="223"/>
      <c r="D460" s="223"/>
      <c r="E460" s="223"/>
      <c r="F460" s="223"/>
      <c r="G460" s="223"/>
      <c r="H460" s="223"/>
      <c r="I460" s="223"/>
      <c r="J460" s="223"/>
      <c r="K460" s="223"/>
      <c r="L460" s="223"/>
    </row>
    <row r="461" spans="3:12" ht="15">
      <c r="C461" s="223"/>
      <c r="D461" s="223"/>
      <c r="E461" s="223"/>
      <c r="F461" s="223"/>
      <c r="G461" s="223"/>
      <c r="H461" s="223"/>
      <c r="I461" s="223"/>
      <c r="J461" s="223"/>
      <c r="K461" s="223"/>
      <c r="L461" s="223"/>
    </row>
    <row r="462" spans="3:12" ht="15">
      <c r="C462" s="223"/>
      <c r="D462" s="223"/>
      <c r="E462" s="223"/>
      <c r="F462" s="223"/>
      <c r="G462" s="223"/>
      <c r="H462" s="223"/>
      <c r="I462" s="223"/>
      <c r="J462" s="223"/>
      <c r="K462" s="223"/>
      <c r="L462" s="223"/>
    </row>
    <row r="463" spans="3:12" ht="15">
      <c r="C463" s="231"/>
      <c r="D463" s="231"/>
      <c r="E463" s="231"/>
      <c r="F463" s="231"/>
      <c r="G463" s="231"/>
      <c r="H463" s="231"/>
      <c r="I463" s="231"/>
      <c r="J463" s="231"/>
      <c r="K463" s="231"/>
      <c r="L463" s="231"/>
    </row>
    <row r="464" spans="3:12" ht="15">
      <c r="C464" s="231"/>
      <c r="D464" s="231"/>
      <c r="E464" s="231"/>
      <c r="F464" s="231"/>
      <c r="G464" s="231"/>
      <c r="H464" s="231"/>
      <c r="I464" s="231"/>
      <c r="J464" s="231"/>
      <c r="K464" s="231"/>
      <c r="L464" s="231"/>
    </row>
    <row r="465" spans="3:12" ht="15">
      <c r="C465" s="231"/>
      <c r="D465" s="231"/>
      <c r="E465" s="231"/>
      <c r="F465" s="231"/>
      <c r="G465" s="231"/>
      <c r="H465" s="231"/>
      <c r="I465" s="231"/>
      <c r="J465" s="231"/>
      <c r="K465" s="231"/>
      <c r="L465" s="231"/>
    </row>
    <row r="466" spans="3:12" ht="15">
      <c r="C466" s="231"/>
      <c r="D466" s="231"/>
      <c r="E466" s="231"/>
      <c r="F466" s="231"/>
      <c r="G466" s="231"/>
      <c r="H466" s="231"/>
      <c r="I466" s="231"/>
      <c r="J466" s="231"/>
      <c r="K466" s="231"/>
      <c r="L466" s="231"/>
    </row>
    <row r="467" spans="3:12" ht="15">
      <c r="C467" s="231"/>
      <c r="D467" s="231"/>
      <c r="E467" s="231"/>
      <c r="F467" s="231"/>
      <c r="G467" s="231"/>
      <c r="H467" s="231"/>
      <c r="I467" s="231"/>
      <c r="J467" s="231"/>
      <c r="K467" s="231"/>
      <c r="L467" s="231"/>
    </row>
    <row r="468" spans="3:12" ht="15">
      <c r="C468" s="231"/>
      <c r="D468" s="231"/>
      <c r="E468" s="231"/>
      <c r="F468" s="231"/>
      <c r="G468" s="231"/>
      <c r="H468" s="231"/>
      <c r="I468" s="231"/>
      <c r="J468" s="231"/>
      <c r="K468" s="231"/>
      <c r="L468" s="231"/>
    </row>
    <row r="469" spans="3:12" ht="15">
      <c r="C469" s="231"/>
      <c r="D469" s="231"/>
      <c r="E469" s="231"/>
      <c r="F469" s="231"/>
      <c r="G469" s="231"/>
      <c r="H469" s="231"/>
      <c r="I469" s="231"/>
      <c r="J469" s="231"/>
      <c r="K469" s="231"/>
      <c r="L469" s="231"/>
    </row>
    <row r="470" spans="3:12" ht="15">
      <c r="C470" s="231"/>
      <c r="D470" s="231"/>
      <c r="E470" s="231"/>
      <c r="F470" s="231"/>
      <c r="G470" s="231"/>
      <c r="H470" s="231"/>
      <c r="I470" s="231"/>
      <c r="J470" s="231"/>
      <c r="K470" s="231"/>
      <c r="L470" s="231"/>
    </row>
    <row r="471" spans="3:12" ht="15">
      <c r="C471" s="231"/>
      <c r="D471" s="231"/>
      <c r="E471" s="231"/>
      <c r="F471" s="231"/>
      <c r="G471" s="231"/>
      <c r="H471" s="231"/>
      <c r="I471" s="231"/>
      <c r="J471" s="231"/>
      <c r="K471" s="231"/>
      <c r="L471" s="231"/>
    </row>
    <row r="472" spans="3:12" ht="15">
      <c r="C472" s="231"/>
      <c r="D472" s="231"/>
      <c r="E472" s="231"/>
      <c r="F472" s="231"/>
      <c r="G472" s="231"/>
      <c r="H472" s="231"/>
      <c r="I472" s="231"/>
      <c r="J472" s="231"/>
      <c r="K472" s="231"/>
      <c r="L472" s="231"/>
    </row>
    <row r="473" spans="3:12" ht="15">
      <c r="C473" s="231"/>
      <c r="D473" s="231"/>
      <c r="E473" s="231"/>
      <c r="F473" s="231"/>
      <c r="G473" s="231"/>
      <c r="H473" s="231"/>
      <c r="I473" s="231"/>
      <c r="J473" s="231"/>
      <c r="K473" s="231"/>
      <c r="L473" s="231"/>
    </row>
    <row r="474" spans="3:12" ht="15">
      <c r="C474" s="231"/>
      <c r="D474" s="231"/>
      <c r="E474" s="231"/>
      <c r="F474" s="231"/>
      <c r="G474" s="231"/>
      <c r="H474" s="231"/>
      <c r="I474" s="231"/>
      <c r="J474" s="231"/>
      <c r="K474" s="231"/>
      <c r="L474" s="231"/>
    </row>
    <row r="475" spans="3:12" ht="15">
      <c r="C475" s="231"/>
      <c r="D475" s="231"/>
      <c r="E475" s="231"/>
      <c r="F475" s="231"/>
      <c r="G475" s="231"/>
      <c r="H475" s="231"/>
      <c r="I475" s="231"/>
      <c r="J475" s="231"/>
      <c r="K475" s="231"/>
      <c r="L475" s="231"/>
    </row>
    <row r="476" spans="3:12" ht="15">
      <c r="C476" s="231"/>
      <c r="D476" s="231"/>
      <c r="E476" s="231"/>
      <c r="F476" s="231"/>
      <c r="G476" s="231"/>
      <c r="H476" s="231"/>
      <c r="I476" s="231"/>
      <c r="J476" s="231"/>
      <c r="K476" s="231"/>
      <c r="L476" s="231"/>
    </row>
    <row r="477" spans="3:12" ht="15">
      <c r="C477" s="231"/>
      <c r="D477" s="231"/>
      <c r="E477" s="231"/>
      <c r="F477" s="231"/>
      <c r="G477" s="231"/>
      <c r="H477" s="231"/>
      <c r="I477" s="231"/>
      <c r="J477" s="231"/>
      <c r="K477" s="231"/>
      <c r="L477" s="231"/>
    </row>
    <row r="478" spans="3:12" ht="15">
      <c r="C478" s="231"/>
      <c r="D478" s="231"/>
      <c r="E478" s="231"/>
      <c r="F478" s="231"/>
      <c r="G478" s="231"/>
      <c r="H478" s="231"/>
      <c r="I478" s="231"/>
      <c r="J478" s="231"/>
      <c r="K478" s="231"/>
      <c r="L478" s="231"/>
    </row>
    <row r="479" spans="3:12" ht="15">
      <c r="C479" s="231"/>
      <c r="D479" s="231"/>
      <c r="E479" s="231"/>
      <c r="F479" s="231"/>
      <c r="G479" s="231"/>
      <c r="H479" s="231"/>
      <c r="I479" s="231"/>
      <c r="J479" s="231"/>
      <c r="K479" s="231"/>
      <c r="L479" s="231"/>
    </row>
    <row r="480" spans="3:12" ht="15">
      <c r="C480" s="231"/>
      <c r="D480" s="231"/>
      <c r="E480" s="231"/>
      <c r="F480" s="231"/>
      <c r="G480" s="231"/>
      <c r="H480" s="231"/>
      <c r="I480" s="231"/>
      <c r="J480" s="231"/>
      <c r="K480" s="231"/>
      <c r="L480" s="231"/>
    </row>
    <row r="481" spans="3:12" ht="15">
      <c r="C481" s="231"/>
      <c r="D481" s="231"/>
      <c r="E481" s="231"/>
      <c r="F481" s="231"/>
      <c r="G481" s="231"/>
      <c r="H481" s="231"/>
      <c r="I481" s="231"/>
      <c r="J481" s="231"/>
      <c r="K481" s="231"/>
      <c r="L481" s="231"/>
    </row>
    <row r="482" spans="3:12" ht="15">
      <c r="C482" s="231"/>
      <c r="D482" s="231"/>
      <c r="E482" s="231"/>
      <c r="F482" s="231"/>
      <c r="G482" s="231"/>
      <c r="H482" s="231"/>
      <c r="I482" s="231"/>
      <c r="J482" s="231"/>
      <c r="K482" s="231"/>
      <c r="L482" s="231"/>
    </row>
    <row r="483" spans="3:12" ht="15">
      <c r="C483" s="231"/>
      <c r="D483" s="231"/>
      <c r="E483" s="231"/>
      <c r="F483" s="231"/>
      <c r="G483" s="231"/>
      <c r="H483" s="231"/>
      <c r="I483" s="231"/>
      <c r="J483" s="231"/>
      <c r="K483" s="231"/>
      <c r="L483" s="231"/>
    </row>
    <row r="484" spans="3:12" ht="15">
      <c r="C484" s="231"/>
      <c r="D484" s="231"/>
      <c r="E484" s="231"/>
      <c r="F484" s="231"/>
      <c r="G484" s="231"/>
      <c r="H484" s="231"/>
      <c r="I484" s="231"/>
      <c r="J484" s="231"/>
      <c r="K484" s="231"/>
      <c r="L484" s="231"/>
    </row>
    <row r="485" spans="3:12" ht="15">
      <c r="C485" s="231"/>
      <c r="D485" s="231"/>
      <c r="E485" s="231"/>
      <c r="F485" s="231"/>
      <c r="G485" s="231"/>
      <c r="H485" s="231"/>
      <c r="I485" s="231"/>
      <c r="J485" s="231"/>
      <c r="K485" s="231"/>
      <c r="L485" s="231"/>
    </row>
    <row r="486" spans="3:12" ht="15">
      <c r="C486" s="231"/>
      <c r="D486" s="231"/>
      <c r="E486" s="231"/>
      <c r="F486" s="231"/>
      <c r="G486" s="231"/>
      <c r="H486" s="231"/>
      <c r="I486" s="231"/>
      <c r="J486" s="231"/>
      <c r="K486" s="231"/>
      <c r="L486" s="231"/>
    </row>
    <row r="487" spans="3:12" ht="15">
      <c r="C487" s="231"/>
      <c r="D487" s="231"/>
      <c r="E487" s="231"/>
      <c r="F487" s="231"/>
      <c r="G487" s="231"/>
      <c r="H487" s="231"/>
      <c r="I487" s="231"/>
      <c r="J487" s="231"/>
      <c r="K487" s="231"/>
      <c r="L487" s="231"/>
    </row>
    <row r="488" spans="3:12" ht="15">
      <c r="C488" s="231"/>
      <c r="D488" s="231"/>
      <c r="E488" s="231"/>
      <c r="F488" s="231"/>
      <c r="G488" s="231"/>
      <c r="H488" s="231"/>
      <c r="I488" s="231"/>
      <c r="J488" s="231"/>
      <c r="K488" s="231"/>
      <c r="L488" s="231"/>
    </row>
    <row r="489" spans="3:12" ht="15">
      <c r="C489" s="231"/>
      <c r="D489" s="231"/>
      <c r="E489" s="231"/>
      <c r="F489" s="231"/>
      <c r="G489" s="231"/>
      <c r="H489" s="231"/>
      <c r="I489" s="231"/>
      <c r="J489" s="231"/>
      <c r="K489" s="231"/>
      <c r="L489" s="231"/>
    </row>
    <row r="490" spans="3:12" ht="15">
      <c r="C490" s="231"/>
      <c r="D490" s="231"/>
      <c r="E490" s="231"/>
      <c r="F490" s="231"/>
      <c r="G490" s="231"/>
      <c r="H490" s="231"/>
      <c r="I490" s="231"/>
      <c r="J490" s="231"/>
      <c r="K490" s="231"/>
      <c r="L490" s="231"/>
    </row>
    <row r="491" spans="3:12" ht="15">
      <c r="C491" s="231"/>
      <c r="D491" s="231"/>
      <c r="E491" s="231"/>
      <c r="F491" s="231"/>
      <c r="G491" s="231"/>
      <c r="H491" s="231"/>
      <c r="I491" s="231"/>
      <c r="J491" s="231"/>
      <c r="K491" s="231"/>
      <c r="L491" s="231"/>
    </row>
    <row r="492" spans="3:12" ht="15">
      <c r="C492" s="231"/>
      <c r="D492" s="231"/>
      <c r="E492" s="231"/>
      <c r="F492" s="231"/>
      <c r="G492" s="231"/>
      <c r="H492" s="231"/>
      <c r="I492" s="231"/>
      <c r="J492" s="231"/>
      <c r="K492" s="231"/>
      <c r="L492" s="231"/>
    </row>
    <row r="493" spans="3:12" ht="15">
      <c r="C493" s="231"/>
      <c r="D493" s="231"/>
      <c r="E493" s="231"/>
      <c r="F493" s="231"/>
      <c r="G493" s="231"/>
      <c r="H493" s="231"/>
      <c r="I493" s="231"/>
      <c r="J493" s="231"/>
      <c r="K493" s="231"/>
      <c r="L493" s="231"/>
    </row>
    <row r="494" spans="3:12" ht="15">
      <c r="C494" s="231"/>
      <c r="D494" s="231"/>
      <c r="E494" s="231"/>
      <c r="F494" s="231"/>
      <c r="G494" s="231"/>
      <c r="H494" s="231"/>
      <c r="I494" s="231"/>
      <c r="J494" s="231"/>
      <c r="K494" s="231"/>
      <c r="L494" s="231"/>
    </row>
    <row r="495" spans="3:12" ht="15">
      <c r="C495" s="231"/>
      <c r="D495" s="231"/>
      <c r="E495" s="231"/>
      <c r="F495" s="231"/>
      <c r="G495" s="231"/>
      <c r="H495" s="231"/>
      <c r="I495" s="231"/>
      <c r="J495" s="231"/>
      <c r="K495" s="231"/>
      <c r="L495" s="231"/>
    </row>
    <row r="496" spans="3:12" ht="15">
      <c r="C496" s="231"/>
      <c r="D496" s="231"/>
      <c r="E496" s="231"/>
      <c r="F496" s="231"/>
      <c r="G496" s="231"/>
      <c r="H496" s="231"/>
      <c r="I496" s="231"/>
      <c r="J496" s="231"/>
      <c r="K496" s="231"/>
      <c r="L496" s="231"/>
    </row>
  </sheetData>
  <sheetProtection/>
  <mergeCells count="106">
    <mergeCell ref="A55:B55"/>
    <mergeCell ref="A56:B56"/>
    <mergeCell ref="A22:B22"/>
    <mergeCell ref="A6:R6"/>
    <mergeCell ref="C7:P7"/>
    <mergeCell ref="A11:B12"/>
    <mergeCell ref="K11:K12"/>
    <mergeCell ref="M11:M12"/>
    <mergeCell ref="A14:B14"/>
    <mergeCell ref="C11:C12"/>
    <mergeCell ref="A13:B13"/>
    <mergeCell ref="A20:B20"/>
    <mergeCell ref="A21:B21"/>
    <mergeCell ref="A19:B19"/>
    <mergeCell ref="A16:B16"/>
    <mergeCell ref="A18:B18"/>
    <mergeCell ref="A17:B17"/>
    <mergeCell ref="A33:B33"/>
    <mergeCell ref="A32:B32"/>
    <mergeCell ref="A37:B37"/>
    <mergeCell ref="A39:B39"/>
    <mergeCell ref="A35:B35"/>
    <mergeCell ref="A24:B24"/>
    <mergeCell ref="A36:B36"/>
    <mergeCell ref="A30:B30"/>
    <mergeCell ref="A25:B25"/>
    <mergeCell ref="A48:B48"/>
    <mergeCell ref="A38:B38"/>
    <mergeCell ref="A40:B40"/>
    <mergeCell ref="A45:B45"/>
    <mergeCell ref="A58:B58"/>
    <mergeCell ref="A42:B42"/>
    <mergeCell ref="A43:B43"/>
    <mergeCell ref="A53:B53"/>
    <mergeCell ref="A54:B54"/>
    <mergeCell ref="A50:B50"/>
    <mergeCell ref="N76:O76"/>
    <mergeCell ref="J79:K79"/>
    <mergeCell ref="M79:N79"/>
    <mergeCell ref="D79:G79"/>
    <mergeCell ref="C69:H69"/>
    <mergeCell ref="M80:N80"/>
    <mergeCell ref="N77:O77"/>
    <mergeCell ref="N73:O73"/>
    <mergeCell ref="N74:O74"/>
    <mergeCell ref="A73:C73"/>
    <mergeCell ref="D11:D12"/>
    <mergeCell ref="I77:J77"/>
    <mergeCell ref="A79:B79"/>
    <mergeCell ref="D80:G80"/>
    <mergeCell ref="A76:C76"/>
    <mergeCell ref="A70:B70"/>
    <mergeCell ref="A71:B71"/>
    <mergeCell ref="I74:J74"/>
    <mergeCell ref="J80:K80"/>
    <mergeCell ref="A44:B44"/>
    <mergeCell ref="C70:H70"/>
    <mergeCell ref="H11:H12"/>
    <mergeCell ref="I11:I12"/>
    <mergeCell ref="C62:K62"/>
    <mergeCell ref="C14:K14"/>
    <mergeCell ref="G11:G12"/>
    <mergeCell ref="C66:H66"/>
    <mergeCell ref="C65:H65"/>
    <mergeCell ref="C63:H63"/>
    <mergeCell ref="C64:H64"/>
    <mergeCell ref="A59:B59"/>
    <mergeCell ref="R11:R12"/>
    <mergeCell ref="C71:H71"/>
    <mergeCell ref="C67:H67"/>
    <mergeCell ref="C24:K24"/>
    <mergeCell ref="Q11:Q12"/>
    <mergeCell ref="C68:H68"/>
    <mergeCell ref="L11:L12"/>
    <mergeCell ref="E11:E12"/>
    <mergeCell ref="F11:F12"/>
    <mergeCell ref="A63:B63"/>
    <mergeCell ref="A69:B69"/>
    <mergeCell ref="A67:B67"/>
    <mergeCell ref="A64:B64"/>
    <mergeCell ref="A49:B49"/>
    <mergeCell ref="A57:B57"/>
    <mergeCell ref="A61:B61"/>
    <mergeCell ref="A52:B52"/>
    <mergeCell ref="A66:B66"/>
    <mergeCell ref="A68:B68"/>
    <mergeCell ref="C8:P8"/>
    <mergeCell ref="F9:O9"/>
    <mergeCell ref="N11:P11"/>
    <mergeCell ref="A47:B47"/>
    <mergeCell ref="A46:B46"/>
    <mergeCell ref="A65:B65"/>
    <mergeCell ref="A29:B29"/>
    <mergeCell ref="A27:B27"/>
    <mergeCell ref="A28:B28"/>
    <mergeCell ref="A62:B62"/>
    <mergeCell ref="A60:B60"/>
    <mergeCell ref="A23:B23"/>
    <mergeCell ref="P1:R1"/>
    <mergeCell ref="P2:R2"/>
    <mergeCell ref="A26:B26"/>
    <mergeCell ref="A51:B51"/>
    <mergeCell ref="A41:B41"/>
    <mergeCell ref="J11:J12"/>
    <mergeCell ref="A31:B31"/>
    <mergeCell ref="A34:B34"/>
  </mergeCells>
  <printOptions/>
  <pageMargins left="0" right="0" top="0.26" bottom="0.17" header="0.24" footer="0.18"/>
  <pageSetup fitToHeight="2" horizontalDpi="600" verticalDpi="600" orientation="landscape" paperSize="9" scale="71" r:id="rId1"/>
  <rowBreaks count="3" manualBreakCount="3">
    <brk id="34" max="17" man="1"/>
    <brk id="52" max="17" man="1"/>
    <brk id="61" max="17" man="1"/>
  </rowBreaks>
  <ignoredErrors>
    <ignoredError sqref="J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582"/>
  <sheetViews>
    <sheetView zoomScaleSheetLayoutView="70" zoomScalePageLayoutView="0" workbookViewId="0" topLeftCell="A148">
      <selection activeCell="M55" sqref="M55"/>
    </sheetView>
  </sheetViews>
  <sheetFormatPr defaultColWidth="9.140625" defaultRowHeight="15"/>
  <cols>
    <col min="1" max="1" width="6.421875" style="79" customWidth="1"/>
    <col min="2" max="2" width="35.140625" style="79" customWidth="1"/>
    <col min="3" max="3" width="9.28125" style="79" customWidth="1"/>
    <col min="4" max="4" width="11.140625" style="79" customWidth="1"/>
    <col min="5" max="5" width="9.8515625" style="79" customWidth="1"/>
    <col min="6" max="6" width="9.421875" style="79" customWidth="1"/>
    <col min="7" max="8" width="10.28125" style="79" customWidth="1"/>
    <col min="9" max="9" width="15.28125" style="109" hidden="1" customWidth="1"/>
    <col min="10" max="10" width="12.421875" style="79" hidden="1" customWidth="1"/>
    <col min="11" max="11" width="14.28125" style="79" bestFit="1" customWidth="1"/>
    <col min="12" max="12" width="15.7109375" style="382" bestFit="1" customWidth="1"/>
    <col min="13" max="13" width="11.8515625" style="79" bestFit="1" customWidth="1"/>
    <col min="14" max="16384" width="9.140625" style="79" customWidth="1"/>
  </cols>
  <sheetData>
    <row r="1" spans="2:9" ht="15.75">
      <c r="B1" s="101"/>
      <c r="F1" s="622" t="s">
        <v>305</v>
      </c>
      <c r="G1" s="622"/>
      <c r="H1" s="622"/>
      <c r="I1" s="108"/>
    </row>
    <row r="2" spans="2:8" ht="15.75">
      <c r="B2" s="623" t="s">
        <v>90</v>
      </c>
      <c r="C2" s="623"/>
      <c r="D2" s="623"/>
      <c r="E2" s="623"/>
      <c r="F2" s="623"/>
      <c r="G2" s="623"/>
      <c r="H2" s="623"/>
    </row>
    <row r="3" spans="2:9" ht="15.75">
      <c r="B3" s="623" t="s">
        <v>91</v>
      </c>
      <c r="C3" s="623"/>
      <c r="D3" s="623"/>
      <c r="E3" s="623"/>
      <c r="F3" s="623"/>
      <c r="G3" s="623"/>
      <c r="H3" s="623"/>
      <c r="I3" s="623"/>
    </row>
    <row r="4" spans="2:9" ht="15.75">
      <c r="B4" s="624" t="s">
        <v>364</v>
      </c>
      <c r="C4" s="624"/>
      <c r="D4" s="624"/>
      <c r="E4" s="624"/>
      <c r="F4" s="624"/>
      <c r="G4" s="624"/>
      <c r="H4" s="624"/>
      <c r="I4" s="110"/>
    </row>
    <row r="5" spans="2:9" ht="15.75">
      <c r="B5" s="103"/>
      <c r="C5" s="103"/>
      <c r="D5" s="103"/>
      <c r="E5" s="103"/>
      <c r="F5" s="103"/>
      <c r="G5" s="103" t="s">
        <v>101</v>
      </c>
      <c r="H5" s="103"/>
      <c r="I5" s="110"/>
    </row>
    <row r="6" spans="1:10" ht="15.75" customHeight="1">
      <c r="A6" s="616" t="s">
        <v>92</v>
      </c>
      <c r="B6" s="616" t="s">
        <v>93</v>
      </c>
      <c r="C6" s="616" t="s">
        <v>94</v>
      </c>
      <c r="D6" s="616" t="s">
        <v>95</v>
      </c>
      <c r="E6" s="616" t="s">
        <v>96</v>
      </c>
      <c r="F6" s="616"/>
      <c r="G6" s="616"/>
      <c r="H6" s="616"/>
      <c r="I6" s="111"/>
      <c r="J6" s="103"/>
    </row>
    <row r="7" spans="1:10" ht="15.75" customHeight="1">
      <c r="A7" s="616"/>
      <c r="B7" s="616"/>
      <c r="C7" s="616"/>
      <c r="D7" s="616"/>
      <c r="E7" s="616" t="s">
        <v>97</v>
      </c>
      <c r="F7" s="616"/>
      <c r="G7" s="616" t="s">
        <v>100</v>
      </c>
      <c r="H7" s="616"/>
      <c r="I7" s="111"/>
      <c r="J7" s="103"/>
    </row>
    <row r="8" spans="1:10" ht="15.75">
      <c r="A8" s="616"/>
      <c r="B8" s="616"/>
      <c r="C8" s="616"/>
      <c r="D8" s="616"/>
      <c r="E8" s="102" t="s">
        <v>98</v>
      </c>
      <c r="F8" s="102" t="s">
        <v>99</v>
      </c>
      <c r="G8" s="102" t="s">
        <v>98</v>
      </c>
      <c r="H8" s="102" t="s">
        <v>99</v>
      </c>
      <c r="I8" s="111"/>
      <c r="J8" s="103"/>
    </row>
    <row r="9" spans="1:13" ht="15.75">
      <c r="A9" s="102">
        <v>1</v>
      </c>
      <c r="B9" s="86" t="s">
        <v>230</v>
      </c>
      <c r="C9" s="81" t="s">
        <v>302</v>
      </c>
      <c r="D9" s="82">
        <v>506.46742500482867</v>
      </c>
      <c r="E9" s="83">
        <v>309.50332699619776</v>
      </c>
      <c r="F9" s="83">
        <v>309.50332699619776</v>
      </c>
      <c r="G9" s="83">
        <v>156.75335305419176</v>
      </c>
      <c r="H9" s="83">
        <v>156.75335305419176</v>
      </c>
      <c r="I9" s="111"/>
      <c r="J9" s="103"/>
      <c r="K9" s="292">
        <v>0.6447985979087454</v>
      </c>
      <c r="L9" s="382">
        <f>G9*K9</f>
        <v>101.0743422668374</v>
      </c>
      <c r="M9" s="382">
        <f>E9*K9</f>
        <v>199.56731129524024</v>
      </c>
    </row>
    <row r="10" spans="1:13" ht="15.75">
      <c r="A10" s="102">
        <v>2</v>
      </c>
      <c r="B10" s="87" t="s">
        <v>231</v>
      </c>
      <c r="C10" s="81" t="s">
        <v>302</v>
      </c>
      <c r="D10" s="82">
        <v>521.7038163297809</v>
      </c>
      <c r="E10" s="83">
        <v>309.50332699619776</v>
      </c>
      <c r="F10" s="83">
        <v>309.50332699619776</v>
      </c>
      <c r="G10" s="83">
        <v>161.4690668606805</v>
      </c>
      <c r="H10" s="83">
        <v>161.4690668606805</v>
      </c>
      <c r="I10" s="111"/>
      <c r="J10" s="103"/>
      <c r="K10" s="79">
        <v>0.6447985979087454</v>
      </c>
      <c r="L10" s="382">
        <f aca="true" t="shared" si="0" ref="L10:L52">G10*K10</f>
        <v>104.11502791740025</v>
      </c>
      <c r="M10" s="382">
        <f aca="true" t="shared" si="1" ref="M10:M52">E10*K10</f>
        <v>199.56731129524024</v>
      </c>
    </row>
    <row r="11" spans="1:13" ht="15.75">
      <c r="A11" s="102">
        <v>3</v>
      </c>
      <c r="B11" s="87" t="s">
        <v>232</v>
      </c>
      <c r="C11" s="81" t="s">
        <v>302</v>
      </c>
      <c r="D11" s="82">
        <v>369.38064209449664</v>
      </c>
      <c r="E11" s="83">
        <v>309.50332699619776</v>
      </c>
      <c r="F11" s="83">
        <v>309.50332699619776</v>
      </c>
      <c r="G11" s="83">
        <v>114.32453765623848</v>
      </c>
      <c r="H11" s="83">
        <v>114.32453765623848</v>
      </c>
      <c r="I11" s="111"/>
      <c r="J11" s="103"/>
      <c r="K11" s="292">
        <v>0.6447985979087454</v>
      </c>
      <c r="L11" s="382">
        <f t="shared" si="0"/>
        <v>73.71630158730814</v>
      </c>
      <c r="M11" s="382">
        <f t="shared" si="1"/>
        <v>199.56731129524024</v>
      </c>
    </row>
    <row r="12" spans="1:13" ht="28.5">
      <c r="A12" s="102">
        <v>4</v>
      </c>
      <c r="B12" s="87" t="s">
        <v>233</v>
      </c>
      <c r="C12" s="81" t="s">
        <v>302</v>
      </c>
      <c r="D12" s="82">
        <v>370.6435515358696</v>
      </c>
      <c r="E12" s="83">
        <v>154.75166349809888</v>
      </c>
      <c r="F12" s="83">
        <v>154.75166349809888</v>
      </c>
      <c r="G12" s="83">
        <v>57.357706165019174</v>
      </c>
      <c r="H12" s="83">
        <v>57.357706165019174</v>
      </c>
      <c r="I12" s="111"/>
      <c r="J12" s="103"/>
      <c r="K12" s="79">
        <v>0.6447985979087454</v>
      </c>
      <c r="L12" s="382">
        <f t="shared" si="0"/>
        <v>36.98416851446616</v>
      </c>
      <c r="M12" s="382">
        <f t="shared" si="1"/>
        <v>99.78365564762012</v>
      </c>
    </row>
    <row r="13" spans="1:13" ht="28.5">
      <c r="A13" s="102">
        <v>5</v>
      </c>
      <c r="B13" s="87" t="s">
        <v>234</v>
      </c>
      <c r="C13" s="81" t="s">
        <v>302</v>
      </c>
      <c r="D13" s="82">
        <v>388.4465007578058</v>
      </c>
      <c r="E13" s="83">
        <v>154.75166349809888</v>
      </c>
      <c r="F13" s="83">
        <v>154.75166349809888</v>
      </c>
      <c r="G13" s="83">
        <v>60.11274217228598</v>
      </c>
      <c r="H13" s="83">
        <v>60.11274217228598</v>
      </c>
      <c r="I13" s="111"/>
      <c r="J13" s="103"/>
      <c r="K13" s="292">
        <v>0.6447985979087454</v>
      </c>
      <c r="L13" s="382">
        <f t="shared" si="0"/>
        <v>38.76061186913991</v>
      </c>
      <c r="M13" s="382">
        <f t="shared" si="1"/>
        <v>99.78365564762012</v>
      </c>
    </row>
    <row r="14" spans="1:13" ht="42.75">
      <c r="A14" s="102">
        <v>6</v>
      </c>
      <c r="B14" s="87" t="s">
        <v>235</v>
      </c>
      <c r="C14" s="81" t="s">
        <v>302</v>
      </c>
      <c r="D14" s="82">
        <v>368.1177326531236</v>
      </c>
      <c r="E14" s="83">
        <v>154.75166349809888</v>
      </c>
      <c r="F14" s="83">
        <v>154.75166349809888</v>
      </c>
      <c r="G14" s="83">
        <v>56.96683149121931</v>
      </c>
      <c r="H14" s="83">
        <v>56.96683149121931</v>
      </c>
      <c r="I14" s="111"/>
      <c r="J14" s="103"/>
      <c r="K14" s="79">
        <v>0.6447985979087454</v>
      </c>
      <c r="L14" s="382">
        <f t="shared" si="0"/>
        <v>36.732133072841975</v>
      </c>
      <c r="M14" s="382">
        <f t="shared" si="1"/>
        <v>99.78365564762012</v>
      </c>
    </row>
    <row r="15" spans="1:13" ht="28.5">
      <c r="A15" s="102">
        <v>7</v>
      </c>
      <c r="B15" s="87" t="s">
        <v>236</v>
      </c>
      <c r="C15" s="81" t="s">
        <v>302</v>
      </c>
      <c r="D15" s="82">
        <v>277.5684836738175</v>
      </c>
      <c r="E15" s="83">
        <v>116.06374762357417</v>
      </c>
      <c r="F15" s="83">
        <v>116.06374762357417</v>
      </c>
      <c r="G15" s="83">
        <v>32.21563843737612</v>
      </c>
      <c r="H15" s="83">
        <v>32.21563843737612</v>
      </c>
      <c r="I15" s="111"/>
      <c r="J15" s="103"/>
      <c r="K15" s="292">
        <v>0.6447985979087454</v>
      </c>
      <c r="L15" s="382">
        <f t="shared" si="0"/>
        <v>20.772598495155208</v>
      </c>
      <c r="M15" s="382">
        <f t="shared" si="1"/>
        <v>74.8377417357151</v>
      </c>
    </row>
    <row r="16" spans="1:13" ht="28.5">
      <c r="A16" s="102">
        <v>8</v>
      </c>
      <c r="B16" s="87" t="s">
        <v>273</v>
      </c>
      <c r="C16" s="81" t="s">
        <v>302</v>
      </c>
      <c r="D16" s="82">
        <v>320.27132731594327</v>
      </c>
      <c r="E16" s="83">
        <v>100.58858127376428</v>
      </c>
      <c r="F16" s="83">
        <v>100.58858127376428</v>
      </c>
      <c r="G16" s="83">
        <v>32.21563843737612</v>
      </c>
      <c r="H16" s="83">
        <v>32.21563843737612</v>
      </c>
      <c r="I16" s="111"/>
      <c r="J16" s="103"/>
      <c r="K16" s="79">
        <v>0.6447985979087454</v>
      </c>
      <c r="L16" s="382">
        <f t="shared" si="0"/>
        <v>20.772598495155208</v>
      </c>
      <c r="M16" s="382">
        <f t="shared" si="1"/>
        <v>64.85937617095308</v>
      </c>
    </row>
    <row r="17" spans="1:13" ht="15.75">
      <c r="A17" s="102">
        <v>9</v>
      </c>
      <c r="B17" s="87" t="s">
        <v>237</v>
      </c>
      <c r="C17" s="81" t="s">
        <v>302</v>
      </c>
      <c r="D17" s="82">
        <v>487.3689751301291</v>
      </c>
      <c r="E17" s="83">
        <v>193.43957937262363</v>
      </c>
      <c r="F17" s="83">
        <v>193.43957937262363</v>
      </c>
      <c r="G17" s="83">
        <v>94.27644954843885</v>
      </c>
      <c r="H17" s="83">
        <v>94.27644954843885</v>
      </c>
      <c r="I17" s="111"/>
      <c r="J17" s="103"/>
      <c r="K17" s="292">
        <v>0.6447985979087454</v>
      </c>
      <c r="L17" s="382">
        <f t="shared" si="0"/>
        <v>60.78932248464794</v>
      </c>
      <c r="M17" s="382">
        <f t="shared" si="1"/>
        <v>124.72956955952517</v>
      </c>
    </row>
    <row r="18" spans="1:13" ht="15.75">
      <c r="A18" s="102">
        <v>10</v>
      </c>
      <c r="B18" s="87" t="s">
        <v>238</v>
      </c>
      <c r="C18" s="81" t="s">
        <v>302</v>
      </c>
      <c r="D18" s="82">
        <v>487.3689751301291</v>
      </c>
      <c r="E18" s="83">
        <v>193.43957937262363</v>
      </c>
      <c r="F18" s="83">
        <v>193.43957937262363</v>
      </c>
      <c r="G18" s="83">
        <v>94.27644954843885</v>
      </c>
      <c r="H18" s="83">
        <v>94.27644954843885</v>
      </c>
      <c r="I18" s="111"/>
      <c r="J18" s="103"/>
      <c r="K18" s="79">
        <v>0.6447985979087454</v>
      </c>
      <c r="L18" s="382">
        <f t="shared" si="0"/>
        <v>60.78932248464794</v>
      </c>
      <c r="M18" s="382">
        <f t="shared" si="1"/>
        <v>124.72956955952517</v>
      </c>
    </row>
    <row r="19" spans="1:13" ht="15.75">
      <c r="A19" s="102">
        <v>11</v>
      </c>
      <c r="B19" s="87" t="s">
        <v>239</v>
      </c>
      <c r="C19" s="81" t="s">
        <v>302</v>
      </c>
      <c r="D19" s="82">
        <v>408.7345298482502</v>
      </c>
      <c r="E19" s="83">
        <v>619.0066539923955</v>
      </c>
      <c r="F19" s="83">
        <v>619.0066539923955</v>
      </c>
      <c r="G19" s="83">
        <v>253.0093936925203</v>
      </c>
      <c r="H19" s="83">
        <v>253.0093936925203</v>
      </c>
      <c r="I19" s="111"/>
      <c r="J19" s="103"/>
      <c r="K19" s="292">
        <v>0.6447985979087454</v>
      </c>
      <c r="L19" s="382">
        <f t="shared" si="0"/>
        <v>163.14010231067886</v>
      </c>
      <c r="M19" s="382">
        <f t="shared" si="1"/>
        <v>399.1346225904805</v>
      </c>
    </row>
    <row r="20" spans="1:13" ht="15.75">
      <c r="A20" s="102">
        <v>12</v>
      </c>
      <c r="B20" s="87" t="s">
        <v>240</v>
      </c>
      <c r="C20" s="81" t="s">
        <v>302</v>
      </c>
      <c r="D20" s="82">
        <v>408.7345298482502</v>
      </c>
      <c r="E20" s="83">
        <v>619.0066539923955</v>
      </c>
      <c r="F20" s="83">
        <v>619.0066539923955</v>
      </c>
      <c r="G20" s="83">
        <v>253.0093936925203</v>
      </c>
      <c r="H20" s="83">
        <v>253.0093936925203</v>
      </c>
      <c r="I20" s="111"/>
      <c r="J20" s="103"/>
      <c r="K20" s="79">
        <v>0.6447985979087454</v>
      </c>
      <c r="L20" s="382">
        <f t="shared" si="0"/>
        <v>163.14010231067886</v>
      </c>
      <c r="M20" s="382">
        <f t="shared" si="1"/>
        <v>399.1346225904805</v>
      </c>
    </row>
    <row r="21" spans="1:13" ht="15.75">
      <c r="A21" s="102">
        <v>13</v>
      </c>
      <c r="B21" s="87" t="s">
        <v>241</v>
      </c>
      <c r="C21" s="81" t="s">
        <v>302</v>
      </c>
      <c r="D21" s="82">
        <v>102.18363246206255</v>
      </c>
      <c r="E21" s="83">
        <v>619.0066539923955</v>
      </c>
      <c r="F21" s="83">
        <v>619.0066539923955</v>
      </c>
      <c r="G21" s="83">
        <v>63.25234842313007</v>
      </c>
      <c r="H21" s="83">
        <v>63.25234842313007</v>
      </c>
      <c r="I21" s="111"/>
      <c r="J21" s="103"/>
      <c r="K21" s="292">
        <v>0.6447985979087454</v>
      </c>
      <c r="L21" s="382">
        <f t="shared" si="0"/>
        <v>40.785025577669714</v>
      </c>
      <c r="M21" s="382">
        <f t="shared" si="1"/>
        <v>399.1346225904805</v>
      </c>
    </row>
    <row r="22" spans="1:13" ht="28.5">
      <c r="A22" s="102">
        <v>14</v>
      </c>
      <c r="B22" s="87" t="s">
        <v>242</v>
      </c>
      <c r="C22" s="81" t="s">
        <v>302</v>
      </c>
      <c r="D22" s="82">
        <v>208.17636275536313</v>
      </c>
      <c r="E22" s="83">
        <v>154.75166349809888</v>
      </c>
      <c r="F22" s="83">
        <v>154.75166349809888</v>
      </c>
      <c r="G22" s="83">
        <v>32.21563843737612</v>
      </c>
      <c r="H22" s="83">
        <v>32.21563843737612</v>
      </c>
      <c r="I22" s="111"/>
      <c r="J22" s="103"/>
      <c r="K22" s="79">
        <v>0.6447985979087454</v>
      </c>
      <c r="L22" s="382">
        <f t="shared" si="0"/>
        <v>20.772598495155208</v>
      </c>
      <c r="M22" s="382">
        <f t="shared" si="1"/>
        <v>99.78365564762012</v>
      </c>
    </row>
    <row r="23" spans="1:13" ht="28.5">
      <c r="A23" s="102">
        <v>15</v>
      </c>
      <c r="B23" s="87" t="s">
        <v>243</v>
      </c>
      <c r="C23" s="81" t="s">
        <v>302</v>
      </c>
      <c r="D23" s="82">
        <v>208.17636275536316</v>
      </c>
      <c r="E23" s="83">
        <v>464.2549904942967</v>
      </c>
      <c r="F23" s="83">
        <v>464.2549904942967</v>
      </c>
      <c r="G23" s="83">
        <v>96.64691531212839</v>
      </c>
      <c r="H23" s="83">
        <v>96.64691531212839</v>
      </c>
      <c r="I23" s="111"/>
      <c r="J23" s="103"/>
      <c r="K23" s="292">
        <v>0.6447985979087454</v>
      </c>
      <c r="L23" s="382">
        <f t="shared" si="0"/>
        <v>62.31779548546564</v>
      </c>
      <c r="M23" s="382">
        <f t="shared" si="1"/>
        <v>299.3509669428604</v>
      </c>
    </row>
    <row r="24" spans="1:13" ht="28.5">
      <c r="A24" s="102">
        <v>16</v>
      </c>
      <c r="B24" s="87" t="s">
        <v>244</v>
      </c>
      <c r="C24" s="81" t="s">
        <v>302</v>
      </c>
      <c r="D24" s="82">
        <v>312.26454413304475</v>
      </c>
      <c r="E24" s="83">
        <v>154.75166349809888</v>
      </c>
      <c r="F24" s="83">
        <v>154.75166349809888</v>
      </c>
      <c r="G24" s="83">
        <v>48.32345765606419</v>
      </c>
      <c r="H24" s="83">
        <v>48.32345765606419</v>
      </c>
      <c r="I24" s="111"/>
      <c r="J24" s="103"/>
      <c r="K24" s="79">
        <v>0.6447985979087454</v>
      </c>
      <c r="L24" s="382">
        <f t="shared" si="0"/>
        <v>31.15889774273282</v>
      </c>
      <c r="M24" s="382">
        <f t="shared" si="1"/>
        <v>99.78365564762012</v>
      </c>
    </row>
    <row r="25" spans="1:13" ht="15.75">
      <c r="A25" s="102">
        <v>17</v>
      </c>
      <c r="B25" s="87" t="s">
        <v>245</v>
      </c>
      <c r="C25" s="81" t="s">
        <v>302</v>
      </c>
      <c r="D25" s="82">
        <v>148.6974019681165</v>
      </c>
      <c r="E25" s="83">
        <v>216.65232889733846</v>
      </c>
      <c r="F25" s="83">
        <v>216.65232889733846</v>
      </c>
      <c r="G25" s="83">
        <v>32.21563843737612</v>
      </c>
      <c r="H25" s="83">
        <v>32.21563843737612</v>
      </c>
      <c r="I25" s="111"/>
      <c r="J25" s="103"/>
      <c r="K25" s="292">
        <v>0.6447985979087454</v>
      </c>
      <c r="L25" s="382">
        <f t="shared" si="0"/>
        <v>20.772598495155208</v>
      </c>
      <c r="M25" s="382">
        <f t="shared" si="1"/>
        <v>139.6971179066682</v>
      </c>
    </row>
    <row r="26" spans="1:13" ht="28.5">
      <c r="A26" s="102">
        <v>18</v>
      </c>
      <c r="B26" s="87" t="s">
        <v>246</v>
      </c>
      <c r="C26" s="81" t="s">
        <v>302</v>
      </c>
      <c r="D26" s="82">
        <v>74.34870098405825</v>
      </c>
      <c r="E26" s="83">
        <v>216.65232889733846</v>
      </c>
      <c r="F26" s="83">
        <v>216.65232889733846</v>
      </c>
      <c r="G26" s="83">
        <v>16.10781921868806</v>
      </c>
      <c r="H26" s="83">
        <v>16.10781921868806</v>
      </c>
      <c r="I26" s="111"/>
      <c r="J26" s="103"/>
      <c r="K26" s="79">
        <v>0.6447985979087454</v>
      </c>
      <c r="L26" s="382">
        <f t="shared" si="0"/>
        <v>10.386299247577604</v>
      </c>
      <c r="M26" s="382">
        <f t="shared" si="1"/>
        <v>139.6971179066682</v>
      </c>
    </row>
    <row r="27" spans="1:13" ht="15.75">
      <c r="A27" s="102">
        <v>19</v>
      </c>
      <c r="B27" s="87" t="s">
        <v>247</v>
      </c>
      <c r="C27" s="81" t="s">
        <v>302</v>
      </c>
      <c r="D27" s="82">
        <v>208.17636275536313</v>
      </c>
      <c r="E27" s="83">
        <v>77.37583174904944</v>
      </c>
      <c r="F27" s="83">
        <v>77.37583174904944</v>
      </c>
      <c r="G27" s="83">
        <v>16.10781921868806</v>
      </c>
      <c r="H27" s="83">
        <v>16.10781921868806</v>
      </c>
      <c r="I27" s="111"/>
      <c r="J27" s="103"/>
      <c r="K27" s="292">
        <v>0.6447985979087454</v>
      </c>
      <c r="L27" s="382">
        <f t="shared" si="0"/>
        <v>10.386299247577604</v>
      </c>
      <c r="M27" s="382">
        <f t="shared" si="1"/>
        <v>49.89182782381006</v>
      </c>
    </row>
    <row r="28" spans="1:13" ht="28.5">
      <c r="A28" s="102">
        <v>20</v>
      </c>
      <c r="B28" s="87" t="s">
        <v>248</v>
      </c>
      <c r="C28" s="81" t="s">
        <v>302</v>
      </c>
      <c r="D28" s="82">
        <v>208.17636275536313</v>
      </c>
      <c r="E28" s="83">
        <v>77.37583174904944</v>
      </c>
      <c r="F28" s="83">
        <v>77.37583174904944</v>
      </c>
      <c r="G28" s="83">
        <v>16.10781921868806</v>
      </c>
      <c r="H28" s="83">
        <v>16.10781921868806</v>
      </c>
      <c r="I28" s="111"/>
      <c r="J28" s="103"/>
      <c r="K28" s="79">
        <v>0.6447985979087454</v>
      </c>
      <c r="L28" s="382">
        <f t="shared" si="0"/>
        <v>10.386299247577604</v>
      </c>
      <c r="M28" s="382">
        <f t="shared" si="1"/>
        <v>49.89182782381006</v>
      </c>
    </row>
    <row r="29" spans="1:13" ht="15.75">
      <c r="A29" s="102">
        <v>21</v>
      </c>
      <c r="B29" s="87" t="s">
        <v>249</v>
      </c>
      <c r="C29" s="81" t="s">
        <v>302</v>
      </c>
      <c r="D29" s="82">
        <v>104.08818137768156</v>
      </c>
      <c r="E29" s="83">
        <v>309.50332699619776</v>
      </c>
      <c r="F29" s="83">
        <v>309.50332699619776</v>
      </c>
      <c r="G29" s="83">
        <v>32.21563843737612</v>
      </c>
      <c r="H29" s="83">
        <v>32.21563843737612</v>
      </c>
      <c r="I29" s="111"/>
      <c r="J29" s="103"/>
      <c r="K29" s="292">
        <v>0.6447985979087454</v>
      </c>
      <c r="L29" s="382">
        <f t="shared" si="0"/>
        <v>20.772598495155208</v>
      </c>
      <c r="M29" s="382">
        <f t="shared" si="1"/>
        <v>199.56731129524024</v>
      </c>
    </row>
    <row r="30" spans="1:13" ht="15.75">
      <c r="A30" s="102">
        <v>22</v>
      </c>
      <c r="B30" s="87" t="s">
        <v>250</v>
      </c>
      <c r="C30" s="81" t="s">
        <v>302</v>
      </c>
      <c r="D30" s="82">
        <v>208.17636275536313</v>
      </c>
      <c r="E30" s="83">
        <v>77.37583174904944</v>
      </c>
      <c r="F30" s="83">
        <v>77.37583174904944</v>
      </c>
      <c r="G30" s="83">
        <v>16.10781921868806</v>
      </c>
      <c r="H30" s="83">
        <v>16.10781921868806</v>
      </c>
      <c r="I30" s="111"/>
      <c r="J30" s="103"/>
      <c r="K30" s="79">
        <v>0.6447985979087454</v>
      </c>
      <c r="L30" s="382">
        <f t="shared" si="0"/>
        <v>10.386299247577604</v>
      </c>
      <c r="M30" s="382">
        <f t="shared" si="1"/>
        <v>49.89182782381006</v>
      </c>
    </row>
    <row r="31" spans="1:13" ht="15.75">
      <c r="A31" s="102">
        <v>23</v>
      </c>
      <c r="B31" s="87" t="s">
        <v>251</v>
      </c>
      <c r="C31" s="81" t="s">
        <v>302</v>
      </c>
      <c r="D31" s="82">
        <v>104.08818137768158</v>
      </c>
      <c r="E31" s="83">
        <v>464.2549904942967</v>
      </c>
      <c r="F31" s="83">
        <v>464.2549904942967</v>
      </c>
      <c r="G31" s="83">
        <v>48.32345765606419</v>
      </c>
      <c r="H31" s="83">
        <v>48.32345765606419</v>
      </c>
      <c r="I31" s="111"/>
      <c r="J31" s="103"/>
      <c r="K31" s="292">
        <v>0.6447985979087454</v>
      </c>
      <c r="L31" s="382">
        <f t="shared" si="0"/>
        <v>31.15889774273282</v>
      </c>
      <c r="M31" s="382">
        <f t="shared" si="1"/>
        <v>299.3509669428604</v>
      </c>
    </row>
    <row r="32" spans="1:13" ht="15.75">
      <c r="A32" s="102">
        <v>24</v>
      </c>
      <c r="B32" s="87" t="s">
        <v>252</v>
      </c>
      <c r="C32" s="81" t="s">
        <v>302</v>
      </c>
      <c r="D32" s="82">
        <v>91.84251298030728</v>
      </c>
      <c r="E32" s="83">
        <v>526.1556558935363</v>
      </c>
      <c r="F32" s="83">
        <v>526.1556558935363</v>
      </c>
      <c r="G32" s="83">
        <v>48.32345765606419</v>
      </c>
      <c r="H32" s="83">
        <v>48.32345765606419</v>
      </c>
      <c r="I32" s="111"/>
      <c r="J32" s="103"/>
      <c r="K32" s="79">
        <v>0.6447985979087454</v>
      </c>
      <c r="L32" s="382">
        <f t="shared" si="0"/>
        <v>31.15889774273282</v>
      </c>
      <c r="M32" s="382">
        <f t="shared" si="1"/>
        <v>339.2644292019085</v>
      </c>
    </row>
    <row r="33" spans="1:13" ht="15.75">
      <c r="A33" s="102">
        <v>25</v>
      </c>
      <c r="B33" s="87" t="s">
        <v>253</v>
      </c>
      <c r="C33" s="81" t="s">
        <v>302</v>
      </c>
      <c r="D33" s="82">
        <v>208.17636275536313</v>
      </c>
      <c r="E33" s="83">
        <v>619.0066539923955</v>
      </c>
      <c r="F33" s="83">
        <v>619.0066539923955</v>
      </c>
      <c r="G33" s="83">
        <v>128.86255374950449</v>
      </c>
      <c r="H33" s="83">
        <v>128.86255374950449</v>
      </c>
      <c r="I33" s="111"/>
      <c r="J33" s="103"/>
      <c r="K33" s="292">
        <v>0.6447985979087454</v>
      </c>
      <c r="L33" s="382">
        <f t="shared" si="0"/>
        <v>83.09039398062083</v>
      </c>
      <c r="M33" s="382">
        <f t="shared" si="1"/>
        <v>399.1346225904805</v>
      </c>
    </row>
    <row r="34" spans="1:13" ht="28.5">
      <c r="A34" s="102">
        <v>26</v>
      </c>
      <c r="B34" s="87" t="s">
        <v>254</v>
      </c>
      <c r="C34" s="81" t="s">
        <v>302</v>
      </c>
      <c r="D34" s="82">
        <v>208.17636275536313</v>
      </c>
      <c r="E34" s="83">
        <v>154.75166349809888</v>
      </c>
      <c r="F34" s="83">
        <v>154.75166349809888</v>
      </c>
      <c r="G34" s="83">
        <v>32.21563843737612</v>
      </c>
      <c r="H34" s="83">
        <v>32.21563843737612</v>
      </c>
      <c r="I34" s="111"/>
      <c r="J34" s="103"/>
      <c r="K34" s="79">
        <v>0.6447985979087454</v>
      </c>
      <c r="L34" s="382">
        <f t="shared" si="0"/>
        <v>20.772598495155208</v>
      </c>
      <c r="M34" s="382">
        <f t="shared" si="1"/>
        <v>99.78365564762012</v>
      </c>
    </row>
    <row r="35" spans="1:13" ht="15.75">
      <c r="A35" s="102">
        <v>27</v>
      </c>
      <c r="B35" s="87" t="s">
        <v>255</v>
      </c>
      <c r="C35" s="81" t="s">
        <v>302</v>
      </c>
      <c r="D35" s="82">
        <v>148.6974019681165</v>
      </c>
      <c r="E35" s="83">
        <v>216.65232889733846</v>
      </c>
      <c r="F35" s="83">
        <v>216.65232889733846</v>
      </c>
      <c r="G35" s="83">
        <v>32.21563843737612</v>
      </c>
      <c r="H35" s="83">
        <v>32.21563843737612</v>
      </c>
      <c r="I35" s="111"/>
      <c r="J35" s="103"/>
      <c r="K35" s="292">
        <v>0.6447985979087454</v>
      </c>
      <c r="L35" s="382">
        <f t="shared" si="0"/>
        <v>20.772598495155208</v>
      </c>
      <c r="M35" s="382">
        <f t="shared" si="1"/>
        <v>139.6971179066682</v>
      </c>
    </row>
    <row r="36" spans="1:13" ht="28.5">
      <c r="A36" s="102">
        <v>28</v>
      </c>
      <c r="B36" s="87" t="s">
        <v>256</v>
      </c>
      <c r="C36" s="81" t="s">
        <v>302</v>
      </c>
      <c r="D36" s="82">
        <v>96.37794572007552</v>
      </c>
      <c r="E36" s="83">
        <v>835.658982889734</v>
      </c>
      <c r="F36" s="83">
        <v>835.658982889734</v>
      </c>
      <c r="G36" s="83">
        <v>80.5390960934403</v>
      </c>
      <c r="H36" s="83">
        <v>80.5390960934403</v>
      </c>
      <c r="I36" s="111"/>
      <c r="J36" s="103"/>
      <c r="K36" s="79">
        <v>0.6447985979087454</v>
      </c>
      <c r="L36" s="382">
        <f t="shared" si="0"/>
        <v>51.93149623788802</v>
      </c>
      <c r="M36" s="382">
        <f t="shared" si="1"/>
        <v>538.8317404971488</v>
      </c>
    </row>
    <row r="37" spans="1:13" ht="28.5">
      <c r="A37" s="102">
        <v>29</v>
      </c>
      <c r="B37" s="87" t="s">
        <v>274</v>
      </c>
      <c r="C37" s="81" t="s">
        <v>302</v>
      </c>
      <c r="D37" s="82">
        <v>297.394803936233</v>
      </c>
      <c r="E37" s="83">
        <v>216.65232889733846</v>
      </c>
      <c r="F37" s="83">
        <v>216.65232889733846</v>
      </c>
      <c r="G37" s="83">
        <v>64.43127687475224</v>
      </c>
      <c r="H37" s="83">
        <v>64.43127687475224</v>
      </c>
      <c r="I37" s="111"/>
      <c r="J37" s="103"/>
      <c r="K37" s="292">
        <v>0.6447985979087454</v>
      </c>
      <c r="L37" s="382">
        <f t="shared" si="0"/>
        <v>41.545196990310416</v>
      </c>
      <c r="M37" s="382">
        <f t="shared" si="1"/>
        <v>139.6971179066682</v>
      </c>
    </row>
    <row r="38" spans="1:13" ht="28.5">
      <c r="A38" s="102">
        <v>30</v>
      </c>
      <c r="B38" s="87" t="s">
        <v>275</v>
      </c>
      <c r="C38" s="81" t="s">
        <v>302</v>
      </c>
      <c r="D38" s="82">
        <v>297.394803936233</v>
      </c>
      <c r="E38" s="83">
        <v>216.65232889733846</v>
      </c>
      <c r="F38" s="83">
        <v>216.65232889733846</v>
      </c>
      <c r="G38" s="83">
        <v>64.43127687475224</v>
      </c>
      <c r="H38" s="83">
        <v>64.43127687475224</v>
      </c>
      <c r="I38" s="111"/>
      <c r="J38" s="103"/>
      <c r="K38" s="79">
        <v>0.6447985979087454</v>
      </c>
      <c r="L38" s="382">
        <f t="shared" si="0"/>
        <v>41.545196990310416</v>
      </c>
      <c r="M38" s="382">
        <f t="shared" si="1"/>
        <v>139.6971179066682</v>
      </c>
    </row>
    <row r="39" spans="1:13" ht="15.75">
      <c r="A39" s="102">
        <v>31</v>
      </c>
      <c r="B39" s="87" t="s">
        <v>257</v>
      </c>
      <c r="C39" s="81" t="s">
        <v>302</v>
      </c>
      <c r="D39" s="82">
        <v>138.78424183690876</v>
      </c>
      <c r="E39" s="83">
        <v>464.2549904942967</v>
      </c>
      <c r="F39" s="83">
        <v>464.2549904942967</v>
      </c>
      <c r="G39" s="83">
        <v>64.43127687475224</v>
      </c>
      <c r="H39" s="83">
        <v>64.43127687475224</v>
      </c>
      <c r="I39" s="111"/>
      <c r="J39" s="103"/>
      <c r="K39" s="292">
        <v>0.6447985979087454</v>
      </c>
      <c r="L39" s="382">
        <f t="shared" si="0"/>
        <v>41.545196990310416</v>
      </c>
      <c r="M39" s="382">
        <f t="shared" si="1"/>
        <v>299.3509669428604</v>
      </c>
    </row>
    <row r="40" spans="1:13" ht="15.75">
      <c r="A40" s="102">
        <v>32</v>
      </c>
      <c r="B40" s="87" t="s">
        <v>258</v>
      </c>
      <c r="C40" s="81" t="s">
        <v>302</v>
      </c>
      <c r="D40" s="82">
        <v>192.94579128958773</v>
      </c>
      <c r="E40" s="83">
        <v>1083.2616444866921</v>
      </c>
      <c r="F40" s="83">
        <v>1083.2616444866921</v>
      </c>
      <c r="G40" s="83">
        <v>209.01077516914492</v>
      </c>
      <c r="H40" s="83">
        <v>209.01077516914492</v>
      </c>
      <c r="I40" s="111"/>
      <c r="J40" s="103"/>
      <c r="K40" s="79">
        <v>0.6447985979087454</v>
      </c>
      <c r="L40" s="382">
        <f t="shared" si="0"/>
        <v>134.76985477688467</v>
      </c>
      <c r="M40" s="382">
        <f t="shared" si="1"/>
        <v>698.4855895333409</v>
      </c>
    </row>
    <row r="41" spans="1:13" ht="28.5">
      <c r="A41" s="102">
        <v>33</v>
      </c>
      <c r="B41" s="87" t="s">
        <v>259</v>
      </c>
      <c r="C41" s="81" t="s">
        <v>302</v>
      </c>
      <c r="D41" s="82">
        <v>108.78589895698252</v>
      </c>
      <c r="E41" s="83">
        <v>990.4106463878329</v>
      </c>
      <c r="F41" s="83">
        <v>990.4106463878329</v>
      </c>
      <c r="G41" s="83">
        <v>107.74271250386654</v>
      </c>
      <c r="H41" s="83">
        <v>107.74271250386654</v>
      </c>
      <c r="I41" s="111"/>
      <c r="J41" s="103"/>
      <c r="K41" s="292">
        <v>0.6447985979087454</v>
      </c>
      <c r="L41" s="382">
        <f t="shared" si="0"/>
        <v>69.4723499573782</v>
      </c>
      <c r="M41" s="382">
        <f t="shared" si="1"/>
        <v>638.6153961447689</v>
      </c>
    </row>
    <row r="42" spans="1:13" ht="15.75">
      <c r="A42" s="102">
        <v>34</v>
      </c>
      <c r="B42" s="87" t="s">
        <v>260</v>
      </c>
      <c r="C42" s="81" t="s">
        <v>302</v>
      </c>
      <c r="D42" s="82">
        <v>306.2198928955052</v>
      </c>
      <c r="E42" s="83">
        <v>1238.013307984791</v>
      </c>
      <c r="F42" s="83">
        <v>1238.013307984791</v>
      </c>
      <c r="G42" s="83">
        <v>379.10430257431284</v>
      </c>
      <c r="H42" s="83">
        <v>379.10430257431284</v>
      </c>
      <c r="I42" s="111"/>
      <c r="J42" s="103"/>
      <c r="K42" s="79">
        <v>0.6447985979087454</v>
      </c>
      <c r="L42" s="382">
        <f t="shared" si="0"/>
        <v>244.4459227610897</v>
      </c>
      <c r="M42" s="382">
        <f t="shared" si="1"/>
        <v>798.269245180961</v>
      </c>
    </row>
    <row r="43" spans="1:13" ht="15.75" customHeight="1">
      <c r="A43" s="102">
        <v>35</v>
      </c>
      <c r="B43" s="87" t="s">
        <v>261</v>
      </c>
      <c r="C43" s="81" t="s">
        <v>302</v>
      </c>
      <c r="D43" s="82">
        <v>104.08818137768156</v>
      </c>
      <c r="E43" s="83">
        <v>1238.013307984791</v>
      </c>
      <c r="F43" s="83">
        <v>1238.013307984791</v>
      </c>
      <c r="G43" s="83">
        <v>128.86255374950449</v>
      </c>
      <c r="H43" s="83">
        <v>128.86255374950449</v>
      </c>
      <c r="I43" s="111"/>
      <c r="J43" s="103"/>
      <c r="K43" s="292">
        <v>0.6447985979087454</v>
      </c>
      <c r="L43" s="382">
        <f t="shared" si="0"/>
        <v>83.09039398062083</v>
      </c>
      <c r="M43" s="382">
        <f t="shared" si="1"/>
        <v>798.269245180961</v>
      </c>
    </row>
    <row r="44" spans="1:13" ht="15.75" customHeight="1">
      <c r="A44" s="102">
        <v>36</v>
      </c>
      <c r="B44" s="87" t="s">
        <v>262</v>
      </c>
      <c r="C44" s="81" t="s">
        <v>302</v>
      </c>
      <c r="D44" s="82">
        <v>1387.8424183690877</v>
      </c>
      <c r="E44" s="83">
        <v>46.42549904942967</v>
      </c>
      <c r="F44" s="83">
        <v>46.42549904942967</v>
      </c>
      <c r="G44" s="83">
        <v>64.43127687475224</v>
      </c>
      <c r="H44" s="83">
        <v>64.43127687475224</v>
      </c>
      <c r="I44" s="111"/>
      <c r="J44" s="103"/>
      <c r="K44" s="79">
        <v>0.6447985979087454</v>
      </c>
      <c r="L44" s="382">
        <f t="shared" si="0"/>
        <v>41.545196990310416</v>
      </c>
      <c r="M44" s="382">
        <f t="shared" si="1"/>
        <v>29.93509669428604</v>
      </c>
    </row>
    <row r="45" spans="1:13" ht="15.75">
      <c r="A45" s="102">
        <v>37</v>
      </c>
      <c r="B45" s="87" t="s">
        <v>263</v>
      </c>
      <c r="C45" s="81" t="s">
        <v>302</v>
      </c>
      <c r="D45" s="82">
        <v>173.91641866650255</v>
      </c>
      <c r="E45" s="83">
        <v>1609.4173003802284</v>
      </c>
      <c r="F45" s="83">
        <v>1609.4173003802284</v>
      </c>
      <c r="G45" s="83">
        <v>279.9040930220402</v>
      </c>
      <c r="H45" s="83">
        <v>279.9040930220402</v>
      </c>
      <c r="I45" s="111"/>
      <c r="J45" s="103"/>
      <c r="K45" s="292">
        <v>0.6447985979087454</v>
      </c>
      <c r="L45" s="382">
        <f t="shared" si="0"/>
        <v>180.48176672953053</v>
      </c>
      <c r="M45" s="382">
        <f t="shared" si="1"/>
        <v>1037.7500187352493</v>
      </c>
    </row>
    <row r="46" spans="1:13" ht="15.75">
      <c r="A46" s="102">
        <v>38</v>
      </c>
      <c r="B46" s="87" t="s">
        <v>264</v>
      </c>
      <c r="C46" s="81" t="s">
        <v>302</v>
      </c>
      <c r="D46" s="82">
        <v>232.07488698263612</v>
      </c>
      <c r="E46" s="83">
        <v>1238.013307984791</v>
      </c>
      <c r="F46" s="83">
        <v>1238.013307984791</v>
      </c>
      <c r="G46" s="83">
        <v>287.3117985335699</v>
      </c>
      <c r="H46" s="83">
        <v>287.3117985335699</v>
      </c>
      <c r="I46" s="111">
        <f aca="true" t="shared" si="2" ref="I46:I55">G46/12*9+22.3+1.06</f>
        <v>238.84384890017745</v>
      </c>
      <c r="J46" s="164">
        <f>G46*1000/D46</f>
        <v>1238.0133079847913</v>
      </c>
      <c r="K46" s="79">
        <v>0.6447985979087454</v>
      </c>
      <c r="L46" s="382">
        <f t="shared" si="0"/>
        <v>185.2582448570858</v>
      </c>
      <c r="M46" s="382">
        <f t="shared" si="1"/>
        <v>798.269245180961</v>
      </c>
    </row>
    <row r="47" spans="1:13" ht="15.75">
      <c r="A47" s="102">
        <v>39</v>
      </c>
      <c r="B47" s="87" t="s">
        <v>265</v>
      </c>
      <c r="C47" s="81" t="s">
        <v>302</v>
      </c>
      <c r="D47" s="82">
        <v>93.93252711410571</v>
      </c>
      <c r="E47" s="83">
        <v>1083.2616444866921</v>
      </c>
      <c r="F47" s="83">
        <v>1083.2616444866921</v>
      </c>
      <c r="G47" s="83">
        <v>101.75350379241695</v>
      </c>
      <c r="H47" s="83">
        <v>101.75350379241695</v>
      </c>
      <c r="I47" s="111">
        <f t="shared" si="2"/>
        <v>99.67512784431271</v>
      </c>
      <c r="J47" s="164">
        <f aca="true" t="shared" si="3" ref="J47:J55">G47*1000/D47</f>
        <v>1083.2616444866921</v>
      </c>
      <c r="K47" s="292">
        <v>0.6447985979087454</v>
      </c>
      <c r="L47" s="382">
        <f t="shared" si="0"/>
        <v>65.61051657765266</v>
      </c>
      <c r="M47" s="382">
        <f t="shared" si="1"/>
        <v>698.4855895333409</v>
      </c>
    </row>
    <row r="48" spans="1:13" ht="15.75">
      <c r="A48" s="102">
        <v>40</v>
      </c>
      <c r="B48" s="87" t="s">
        <v>266</v>
      </c>
      <c r="C48" s="81" t="s">
        <v>302</v>
      </c>
      <c r="D48" s="82">
        <v>497.2953269421379</v>
      </c>
      <c r="E48" s="83">
        <v>270.81541112167304</v>
      </c>
      <c r="F48" s="83">
        <v>270.81541112167304</v>
      </c>
      <c r="G48" s="83">
        <v>134.67523841472186</v>
      </c>
      <c r="H48" s="83">
        <v>134.67523841472186</v>
      </c>
      <c r="I48" s="111">
        <f t="shared" si="2"/>
        <v>124.36642881104139</v>
      </c>
      <c r="J48" s="164">
        <f t="shared" si="3"/>
        <v>270.815411121673</v>
      </c>
      <c r="K48" s="79">
        <v>0.6447985979087454</v>
      </c>
      <c r="L48" s="382">
        <f t="shared" si="0"/>
        <v>86.83840490283866</v>
      </c>
      <c r="M48" s="382">
        <f t="shared" si="1"/>
        <v>174.62139738333522</v>
      </c>
    </row>
    <row r="49" spans="1:13" ht="15.75">
      <c r="A49" s="102">
        <v>41</v>
      </c>
      <c r="B49" s="87" t="s">
        <v>267</v>
      </c>
      <c r="C49" s="81" t="s">
        <v>302</v>
      </c>
      <c r="D49" s="82">
        <v>332.2822143108198</v>
      </c>
      <c r="E49" s="83">
        <v>425.567074619772</v>
      </c>
      <c r="F49" s="83">
        <v>425.567074619772</v>
      </c>
      <c r="G49" s="83">
        <v>141.4083698924357</v>
      </c>
      <c r="H49" s="83">
        <v>141.4083698924357</v>
      </c>
      <c r="I49" s="111">
        <f t="shared" si="2"/>
        <v>129.41627741932678</v>
      </c>
      <c r="J49" s="164">
        <f t="shared" si="3"/>
        <v>425.5670746197719</v>
      </c>
      <c r="K49" s="292">
        <v>0.6447985979087454</v>
      </c>
      <c r="L49" s="382">
        <f t="shared" si="0"/>
        <v>91.17991863920379</v>
      </c>
      <c r="M49" s="382">
        <f t="shared" si="1"/>
        <v>274.4050530309554</v>
      </c>
    </row>
    <row r="50" spans="1:13" ht="15.75">
      <c r="A50" s="102">
        <v>42</v>
      </c>
      <c r="B50" s="87" t="s">
        <v>268</v>
      </c>
      <c r="C50" s="81" t="s">
        <v>302</v>
      </c>
      <c r="D50" s="82">
        <v>1160.348973029282</v>
      </c>
      <c r="E50" s="83">
        <v>123.80133079847911</v>
      </c>
      <c r="F50" s="83">
        <v>123.80133079847911</v>
      </c>
      <c r="G50" s="83">
        <v>143.65274705167366</v>
      </c>
      <c r="H50" s="83">
        <v>143.65274705167366</v>
      </c>
      <c r="I50" s="111">
        <f t="shared" si="2"/>
        <v>131.09956028875524</v>
      </c>
      <c r="J50" s="164">
        <f t="shared" si="3"/>
        <v>123.80133079847911</v>
      </c>
      <c r="K50" s="79">
        <v>0.6447985979087454</v>
      </c>
      <c r="L50" s="382">
        <f t="shared" si="0"/>
        <v>92.62708988465883</v>
      </c>
      <c r="M50" s="382">
        <f t="shared" si="1"/>
        <v>79.8269245180961</v>
      </c>
    </row>
    <row r="51" spans="1:13" ht="57">
      <c r="A51" s="102">
        <v>43</v>
      </c>
      <c r="B51" s="87" t="s">
        <v>269</v>
      </c>
      <c r="C51" s="81" t="s">
        <v>302</v>
      </c>
      <c r="D51" s="82">
        <v>274.28763506053014</v>
      </c>
      <c r="E51" s="83">
        <v>193.43957937262363</v>
      </c>
      <c r="F51" s="83">
        <v>193.43957937262363</v>
      </c>
      <c r="G51" s="83">
        <v>53.05808475322063</v>
      </c>
      <c r="H51" s="83">
        <v>53.05808475322063</v>
      </c>
      <c r="I51" s="111">
        <f t="shared" si="2"/>
        <v>63.15356356491547</v>
      </c>
      <c r="J51" s="164">
        <f t="shared" si="3"/>
        <v>193.4395793726236</v>
      </c>
      <c r="K51" s="292">
        <v>0.6447985979087454</v>
      </c>
      <c r="L51" s="382">
        <f t="shared" si="0"/>
        <v>34.211778656600046</v>
      </c>
      <c r="M51" s="382">
        <f t="shared" si="1"/>
        <v>124.72956955952517</v>
      </c>
    </row>
    <row r="52" spans="1:13" ht="28.5">
      <c r="A52" s="102">
        <v>44</v>
      </c>
      <c r="B52" s="88" t="s">
        <v>270</v>
      </c>
      <c r="C52" s="81" t="s">
        <v>302</v>
      </c>
      <c r="D52" s="82">
        <v>58.53381565692872</v>
      </c>
      <c r="E52" s="83">
        <v>193.43957937262363</v>
      </c>
      <c r="F52" s="83">
        <v>193.43957937262363</v>
      </c>
      <c r="G52" s="83">
        <v>11.322756679750983</v>
      </c>
      <c r="H52" s="83">
        <v>11.322756679750983</v>
      </c>
      <c r="I52" s="111">
        <f t="shared" si="2"/>
        <v>31.852067509813235</v>
      </c>
      <c r="J52" s="164">
        <f t="shared" si="3"/>
        <v>193.43957937262363</v>
      </c>
      <c r="K52" s="79">
        <v>0.6447985979087454</v>
      </c>
      <c r="L52" s="382">
        <f t="shared" si="0"/>
        <v>7.300897631565315</v>
      </c>
      <c r="M52" s="382">
        <f t="shared" si="1"/>
        <v>124.72956955952517</v>
      </c>
    </row>
    <row r="53" spans="1:12" s="292" customFormat="1" ht="15.75">
      <c r="A53" s="84"/>
      <c r="B53" s="84"/>
      <c r="C53" s="85"/>
      <c r="D53" s="85"/>
      <c r="E53" s="85"/>
      <c r="F53" s="85"/>
      <c r="G53" s="100">
        <f>SUM(G9:G52)</f>
        <v>4341.300000000003</v>
      </c>
      <c r="H53" s="100">
        <f>SUM(H9:H52)</f>
        <v>4341.300000000003</v>
      </c>
      <c r="I53" s="290">
        <f t="shared" si="2"/>
        <v>3279.3350000000023</v>
      </c>
      <c r="J53" s="291" t="e">
        <f t="shared" si="3"/>
        <v>#DIV/0!</v>
      </c>
      <c r="K53" s="292">
        <v>4341.3</v>
      </c>
      <c r="L53" s="383">
        <f>SUM(L9:L52)</f>
        <v>2799.2641531012373</v>
      </c>
    </row>
    <row r="54" spans="1:10" ht="15.75">
      <c r="A54" s="80"/>
      <c r="B54" s="295" t="s">
        <v>299</v>
      </c>
      <c r="C54" s="102"/>
      <c r="D54" s="102"/>
      <c r="E54" s="102"/>
      <c r="F54" s="102"/>
      <c r="G54" s="100">
        <v>5976.7</v>
      </c>
      <c r="H54" s="100">
        <v>5976.7</v>
      </c>
      <c r="I54" s="111">
        <f t="shared" si="2"/>
        <v>4505.885</v>
      </c>
      <c r="J54" s="164" t="e">
        <f t="shared" si="3"/>
        <v>#DIV/0!</v>
      </c>
    </row>
    <row r="55" spans="1:12" s="292" customFormat="1" ht="15.75">
      <c r="A55" s="84"/>
      <c r="B55" s="85" t="s">
        <v>109</v>
      </c>
      <c r="C55" s="85"/>
      <c r="D55" s="85"/>
      <c r="E55" s="85"/>
      <c r="F55" s="85"/>
      <c r="G55" s="100">
        <f>G53+G54</f>
        <v>10318.000000000004</v>
      </c>
      <c r="H55" s="100">
        <f>H53+H54</f>
        <v>10318.000000000004</v>
      </c>
      <c r="I55" s="290">
        <f t="shared" si="2"/>
        <v>7761.860000000003</v>
      </c>
      <c r="J55" s="291" t="e">
        <f t="shared" si="3"/>
        <v>#DIV/0!</v>
      </c>
      <c r="L55" s="383"/>
    </row>
    <row r="56" spans="1:10" ht="15.75">
      <c r="A56" s="92"/>
      <c r="B56" s="288"/>
      <c r="C56" s="288"/>
      <c r="D56" s="288"/>
      <c r="E56" s="288"/>
      <c r="F56" s="288"/>
      <c r="G56" s="289"/>
      <c r="H56" s="289"/>
      <c r="I56" s="111"/>
      <c r="J56" s="164"/>
    </row>
    <row r="57" spans="1:10" ht="15.75">
      <c r="A57" s="89"/>
      <c r="B57" s="104"/>
      <c r="C57" s="104"/>
      <c r="D57" s="104"/>
      <c r="E57" s="104"/>
      <c r="F57" s="104"/>
      <c r="G57" s="104" t="s">
        <v>103</v>
      </c>
      <c r="H57" s="104"/>
      <c r="I57" s="111"/>
      <c r="J57" s="103"/>
    </row>
    <row r="58" spans="1:10" ht="15.75">
      <c r="A58" s="616" t="s">
        <v>92</v>
      </c>
      <c r="B58" s="616" t="s">
        <v>93</v>
      </c>
      <c r="C58" s="616" t="s">
        <v>94</v>
      </c>
      <c r="D58" s="616" t="s">
        <v>95</v>
      </c>
      <c r="E58" s="616" t="s">
        <v>96</v>
      </c>
      <c r="F58" s="616"/>
      <c r="G58" s="616"/>
      <c r="H58" s="616"/>
      <c r="I58" s="111"/>
      <c r="J58" s="103"/>
    </row>
    <row r="59" spans="1:10" ht="15.75">
      <c r="A59" s="616"/>
      <c r="B59" s="616"/>
      <c r="C59" s="616"/>
      <c r="D59" s="616"/>
      <c r="E59" s="616" t="s">
        <v>97</v>
      </c>
      <c r="F59" s="616"/>
      <c r="G59" s="616" t="s">
        <v>100</v>
      </c>
      <c r="H59" s="616"/>
      <c r="I59" s="111"/>
      <c r="J59" s="103"/>
    </row>
    <row r="60" spans="1:10" ht="15.75">
      <c r="A60" s="616"/>
      <c r="B60" s="616"/>
      <c r="C60" s="616"/>
      <c r="D60" s="616"/>
      <c r="E60" s="102" t="s">
        <v>98</v>
      </c>
      <c r="F60" s="102" t="s">
        <v>99</v>
      </c>
      <c r="G60" s="102" t="s">
        <v>98</v>
      </c>
      <c r="H60" s="102" t="s">
        <v>99</v>
      </c>
      <c r="I60" s="111"/>
      <c r="J60" s="103"/>
    </row>
    <row r="61" spans="1:10" ht="15.75">
      <c r="A61" s="102">
        <v>1</v>
      </c>
      <c r="B61" s="86" t="s">
        <v>230</v>
      </c>
      <c r="C61" s="81" t="s">
        <v>302</v>
      </c>
      <c r="D61" s="82">
        <v>506.46742500482867</v>
      </c>
      <c r="E61" s="102">
        <v>480</v>
      </c>
      <c r="F61" s="102">
        <v>0</v>
      </c>
      <c r="G61" s="83">
        <v>243.10436400231777</v>
      </c>
      <c r="H61" s="83">
        <v>0</v>
      </c>
      <c r="I61" s="111"/>
      <c r="J61" s="103"/>
    </row>
    <row r="62" spans="1:10" ht="15.75">
      <c r="A62" s="102">
        <v>2</v>
      </c>
      <c r="B62" s="87" t="s">
        <v>231</v>
      </c>
      <c r="C62" s="81" t="s">
        <v>302</v>
      </c>
      <c r="D62" s="82">
        <v>521.7038163297809</v>
      </c>
      <c r="E62" s="102">
        <v>480</v>
      </c>
      <c r="F62" s="102">
        <v>0</v>
      </c>
      <c r="G62" s="83">
        <v>250.41783183829483</v>
      </c>
      <c r="H62" s="83">
        <v>0</v>
      </c>
      <c r="I62" s="111"/>
      <c r="J62" s="103"/>
    </row>
    <row r="63" spans="1:10" ht="15.75">
      <c r="A63" s="102">
        <v>3</v>
      </c>
      <c r="B63" s="87" t="s">
        <v>232</v>
      </c>
      <c r="C63" s="81" t="s">
        <v>302</v>
      </c>
      <c r="D63" s="82">
        <v>369.38064209449664</v>
      </c>
      <c r="E63" s="102">
        <v>480</v>
      </c>
      <c r="F63" s="102">
        <v>0</v>
      </c>
      <c r="G63" s="83">
        <v>177.30270820535836</v>
      </c>
      <c r="H63" s="83">
        <v>0</v>
      </c>
      <c r="I63" s="111"/>
      <c r="J63" s="103"/>
    </row>
    <row r="64" spans="1:10" ht="28.5">
      <c r="A64" s="102">
        <v>4</v>
      </c>
      <c r="B64" s="87" t="s">
        <v>233</v>
      </c>
      <c r="C64" s="81" t="s">
        <v>302</v>
      </c>
      <c r="D64" s="82">
        <v>370.6435515358696</v>
      </c>
      <c r="E64" s="102">
        <v>240</v>
      </c>
      <c r="F64" s="102">
        <v>0</v>
      </c>
      <c r="G64" s="83">
        <v>88.95445236860871</v>
      </c>
      <c r="H64" s="83">
        <v>0</v>
      </c>
      <c r="I64" s="111"/>
      <c r="J64" s="103"/>
    </row>
    <row r="65" spans="1:10" ht="28.5">
      <c r="A65" s="102">
        <v>5</v>
      </c>
      <c r="B65" s="87" t="s">
        <v>234</v>
      </c>
      <c r="C65" s="81" t="s">
        <v>302</v>
      </c>
      <c r="D65" s="82">
        <v>388.4465007578058</v>
      </c>
      <c r="E65" s="102">
        <v>240</v>
      </c>
      <c r="F65" s="102">
        <v>0</v>
      </c>
      <c r="G65" s="83">
        <v>93.22716018187339</v>
      </c>
      <c r="H65" s="83">
        <v>0</v>
      </c>
      <c r="I65" s="111"/>
      <c r="J65" s="103"/>
    </row>
    <row r="66" spans="1:10" ht="42.75">
      <c r="A66" s="102">
        <v>6</v>
      </c>
      <c r="B66" s="87" t="s">
        <v>235</v>
      </c>
      <c r="C66" s="81" t="s">
        <v>302</v>
      </c>
      <c r="D66" s="82">
        <v>368.1177326531236</v>
      </c>
      <c r="E66" s="102">
        <v>240</v>
      </c>
      <c r="F66" s="102">
        <v>0</v>
      </c>
      <c r="G66" s="83">
        <v>88.34825583674966</v>
      </c>
      <c r="H66" s="83">
        <v>0</v>
      </c>
      <c r="I66" s="111"/>
      <c r="J66" s="103"/>
    </row>
    <row r="67" spans="1:10" ht="28.5">
      <c r="A67" s="102">
        <v>7</v>
      </c>
      <c r="B67" s="87" t="s">
        <v>236</v>
      </c>
      <c r="C67" s="81" t="s">
        <v>302</v>
      </c>
      <c r="D67" s="82">
        <v>277.5684836738175</v>
      </c>
      <c r="E67" s="102">
        <v>180</v>
      </c>
      <c r="F67" s="102">
        <v>0</v>
      </c>
      <c r="G67" s="83">
        <v>49.962327061287155</v>
      </c>
      <c r="H67" s="83">
        <v>0</v>
      </c>
      <c r="I67" s="111"/>
      <c r="J67" s="103"/>
    </row>
    <row r="68" spans="1:10" ht="28.5">
      <c r="A68" s="102">
        <v>8</v>
      </c>
      <c r="B68" s="87" t="s">
        <v>273</v>
      </c>
      <c r="C68" s="81" t="s">
        <v>302</v>
      </c>
      <c r="D68" s="82">
        <v>320.27132731594327</v>
      </c>
      <c r="E68" s="102">
        <v>156</v>
      </c>
      <c r="F68" s="102">
        <v>0</v>
      </c>
      <c r="G68" s="83">
        <v>49.962327061287155</v>
      </c>
      <c r="H68" s="83">
        <v>0</v>
      </c>
      <c r="I68" s="111"/>
      <c r="J68" s="103"/>
    </row>
    <row r="69" spans="1:10" ht="15.75">
      <c r="A69" s="102">
        <v>9</v>
      </c>
      <c r="B69" s="87" t="s">
        <v>237</v>
      </c>
      <c r="C69" s="81" t="s">
        <v>302</v>
      </c>
      <c r="D69" s="82">
        <v>487.3689751301291</v>
      </c>
      <c r="E69" s="102">
        <v>300</v>
      </c>
      <c r="F69" s="102">
        <v>0</v>
      </c>
      <c r="G69" s="83">
        <v>146.21069253903875</v>
      </c>
      <c r="H69" s="83">
        <v>0</v>
      </c>
      <c r="I69" s="111"/>
      <c r="J69" s="103"/>
    </row>
    <row r="70" spans="1:10" ht="15.75">
      <c r="A70" s="102">
        <v>10</v>
      </c>
      <c r="B70" s="87" t="s">
        <v>238</v>
      </c>
      <c r="C70" s="81" t="s">
        <v>302</v>
      </c>
      <c r="D70" s="82">
        <v>487.3689751301291</v>
      </c>
      <c r="E70" s="102">
        <v>300</v>
      </c>
      <c r="F70" s="102">
        <v>0</v>
      </c>
      <c r="G70" s="83">
        <v>146.21069253903875</v>
      </c>
      <c r="H70" s="83">
        <v>0</v>
      </c>
      <c r="I70" s="111"/>
      <c r="J70" s="103"/>
    </row>
    <row r="71" spans="1:10" ht="15.75">
      <c r="A71" s="102">
        <v>11</v>
      </c>
      <c r="B71" s="87" t="s">
        <v>239</v>
      </c>
      <c r="C71" s="81" t="s">
        <v>302</v>
      </c>
      <c r="D71" s="82">
        <v>408.7345298482502</v>
      </c>
      <c r="E71" s="102">
        <v>960</v>
      </c>
      <c r="F71" s="102">
        <v>0</v>
      </c>
      <c r="G71" s="83">
        <v>392.3851486543202</v>
      </c>
      <c r="H71" s="83">
        <v>0</v>
      </c>
      <c r="I71" s="111"/>
      <c r="J71" s="103"/>
    </row>
    <row r="72" spans="1:10" ht="15.75">
      <c r="A72" s="102">
        <v>12</v>
      </c>
      <c r="B72" s="87" t="s">
        <v>240</v>
      </c>
      <c r="C72" s="81" t="s">
        <v>302</v>
      </c>
      <c r="D72" s="82">
        <v>408.7345298482502</v>
      </c>
      <c r="E72" s="102">
        <v>960</v>
      </c>
      <c r="F72" s="102">
        <v>0</v>
      </c>
      <c r="G72" s="83">
        <v>392.3851486543202</v>
      </c>
      <c r="H72" s="83">
        <v>0</v>
      </c>
      <c r="I72" s="111"/>
      <c r="J72" s="103"/>
    </row>
    <row r="73" spans="1:10" ht="15.75">
      <c r="A73" s="102">
        <v>13</v>
      </c>
      <c r="B73" s="87" t="s">
        <v>241</v>
      </c>
      <c r="C73" s="81" t="s">
        <v>302</v>
      </c>
      <c r="D73" s="82">
        <v>102.18363246206255</v>
      </c>
      <c r="E73" s="102">
        <v>960</v>
      </c>
      <c r="F73" s="102">
        <v>0</v>
      </c>
      <c r="G73" s="83">
        <v>98.09628716358004</v>
      </c>
      <c r="H73" s="83">
        <v>0</v>
      </c>
      <c r="I73" s="111"/>
      <c r="J73" s="103"/>
    </row>
    <row r="74" spans="1:10" ht="28.5">
      <c r="A74" s="102">
        <v>14</v>
      </c>
      <c r="B74" s="87" t="s">
        <v>242</v>
      </c>
      <c r="C74" s="81" t="s">
        <v>302</v>
      </c>
      <c r="D74" s="82">
        <v>208.17636275536313</v>
      </c>
      <c r="E74" s="102">
        <v>240</v>
      </c>
      <c r="F74" s="102">
        <v>0</v>
      </c>
      <c r="G74" s="83">
        <v>49.962327061287155</v>
      </c>
      <c r="H74" s="83">
        <v>0</v>
      </c>
      <c r="I74" s="111"/>
      <c r="J74" s="103"/>
    </row>
    <row r="75" spans="1:10" ht="28.5">
      <c r="A75" s="102">
        <v>15</v>
      </c>
      <c r="B75" s="87" t="s">
        <v>243</v>
      </c>
      <c r="C75" s="81" t="s">
        <v>302</v>
      </c>
      <c r="D75" s="82">
        <v>208.17636275536316</v>
      </c>
      <c r="E75" s="102">
        <v>720</v>
      </c>
      <c r="F75" s="102">
        <v>0</v>
      </c>
      <c r="G75" s="83">
        <v>149.88698118386148</v>
      </c>
      <c r="H75" s="83">
        <v>0</v>
      </c>
      <c r="I75" s="111"/>
      <c r="J75" s="103"/>
    </row>
    <row r="76" spans="1:10" ht="28.5">
      <c r="A76" s="102">
        <v>16</v>
      </c>
      <c r="B76" s="87" t="s">
        <v>244</v>
      </c>
      <c r="C76" s="81" t="s">
        <v>302</v>
      </c>
      <c r="D76" s="82">
        <v>312.26454413304475</v>
      </c>
      <c r="E76" s="102">
        <v>240</v>
      </c>
      <c r="F76" s="102">
        <v>0</v>
      </c>
      <c r="G76" s="83">
        <v>74.94349059193074</v>
      </c>
      <c r="H76" s="83">
        <v>0</v>
      </c>
      <c r="I76" s="111"/>
      <c r="J76" s="103"/>
    </row>
    <row r="77" spans="1:10" ht="15.75">
      <c r="A77" s="102">
        <v>17</v>
      </c>
      <c r="B77" s="87" t="s">
        <v>245</v>
      </c>
      <c r="C77" s="81" t="s">
        <v>302</v>
      </c>
      <c r="D77" s="82">
        <v>148.6974019681165</v>
      </c>
      <c r="E77" s="102">
        <v>336</v>
      </c>
      <c r="F77" s="102">
        <v>0</v>
      </c>
      <c r="G77" s="83">
        <v>49.962327061287155</v>
      </c>
      <c r="H77" s="83">
        <v>0</v>
      </c>
      <c r="I77" s="111"/>
      <c r="J77" s="103"/>
    </row>
    <row r="78" spans="1:10" ht="28.5">
      <c r="A78" s="102">
        <v>18</v>
      </c>
      <c r="B78" s="87" t="s">
        <v>246</v>
      </c>
      <c r="C78" s="81" t="s">
        <v>302</v>
      </c>
      <c r="D78" s="82">
        <v>74.34870098405825</v>
      </c>
      <c r="E78" s="102">
        <v>336</v>
      </c>
      <c r="F78" s="102">
        <v>0</v>
      </c>
      <c r="G78" s="83">
        <v>24.981163530643578</v>
      </c>
      <c r="H78" s="83">
        <v>0</v>
      </c>
      <c r="I78" s="111"/>
      <c r="J78" s="103"/>
    </row>
    <row r="79" spans="1:10" ht="15.75">
      <c r="A79" s="102">
        <v>19</v>
      </c>
      <c r="B79" s="87" t="s">
        <v>247</v>
      </c>
      <c r="C79" s="81" t="s">
        <v>302</v>
      </c>
      <c r="D79" s="82">
        <v>208.17636275536313</v>
      </c>
      <c r="E79" s="102">
        <v>120</v>
      </c>
      <c r="F79" s="102">
        <v>0</v>
      </c>
      <c r="G79" s="83">
        <v>24.981163530643578</v>
      </c>
      <c r="H79" s="83">
        <v>0</v>
      </c>
      <c r="I79" s="111"/>
      <c r="J79" s="103"/>
    </row>
    <row r="80" spans="1:10" ht="28.5">
      <c r="A80" s="102">
        <v>20</v>
      </c>
      <c r="B80" s="87" t="s">
        <v>248</v>
      </c>
      <c r="C80" s="81" t="s">
        <v>302</v>
      </c>
      <c r="D80" s="82">
        <v>208.17636275536313</v>
      </c>
      <c r="E80" s="102">
        <v>120</v>
      </c>
      <c r="F80" s="102">
        <v>0</v>
      </c>
      <c r="G80" s="83">
        <v>24.981163530643578</v>
      </c>
      <c r="H80" s="83">
        <v>0</v>
      </c>
      <c r="I80" s="111"/>
      <c r="J80" s="103"/>
    </row>
    <row r="81" spans="1:10" ht="15.75">
      <c r="A81" s="102">
        <v>21</v>
      </c>
      <c r="B81" s="87" t="s">
        <v>249</v>
      </c>
      <c r="C81" s="81" t="s">
        <v>302</v>
      </c>
      <c r="D81" s="82">
        <v>104.08818137768156</v>
      </c>
      <c r="E81" s="102">
        <v>480</v>
      </c>
      <c r="F81" s="102">
        <v>0</v>
      </c>
      <c r="G81" s="83">
        <v>49.962327061287155</v>
      </c>
      <c r="H81" s="83">
        <v>0</v>
      </c>
      <c r="I81" s="111"/>
      <c r="J81" s="103"/>
    </row>
    <row r="82" spans="1:10" ht="15.75">
      <c r="A82" s="102">
        <v>22</v>
      </c>
      <c r="B82" s="87" t="s">
        <v>250</v>
      </c>
      <c r="C82" s="81" t="s">
        <v>302</v>
      </c>
      <c r="D82" s="82">
        <v>208.17636275536313</v>
      </c>
      <c r="E82" s="102">
        <v>120</v>
      </c>
      <c r="F82" s="102">
        <v>0</v>
      </c>
      <c r="G82" s="83">
        <v>24.981163530643578</v>
      </c>
      <c r="H82" s="83">
        <v>0</v>
      </c>
      <c r="I82" s="111"/>
      <c r="J82" s="103"/>
    </row>
    <row r="83" spans="1:10" ht="15.75">
      <c r="A83" s="102">
        <v>23</v>
      </c>
      <c r="B83" s="87" t="s">
        <v>251</v>
      </c>
      <c r="C83" s="81" t="s">
        <v>302</v>
      </c>
      <c r="D83" s="82">
        <v>104.08818137768158</v>
      </c>
      <c r="E83" s="102">
        <v>720</v>
      </c>
      <c r="F83" s="102">
        <v>0</v>
      </c>
      <c r="G83" s="83">
        <v>74.94349059193074</v>
      </c>
      <c r="H83" s="83">
        <v>0</v>
      </c>
      <c r="I83" s="111"/>
      <c r="J83" s="103"/>
    </row>
    <row r="84" spans="1:10" ht="15.75">
      <c r="A84" s="102">
        <v>24</v>
      </c>
      <c r="B84" s="87" t="s">
        <v>252</v>
      </c>
      <c r="C84" s="81" t="s">
        <v>302</v>
      </c>
      <c r="D84" s="82">
        <v>91.84251298030728</v>
      </c>
      <c r="E84" s="102">
        <v>816</v>
      </c>
      <c r="F84" s="102">
        <v>0</v>
      </c>
      <c r="G84" s="83">
        <v>74.94349059193074</v>
      </c>
      <c r="H84" s="83">
        <v>0</v>
      </c>
      <c r="I84" s="111"/>
      <c r="J84" s="103"/>
    </row>
    <row r="85" spans="1:10" ht="15.75">
      <c r="A85" s="102">
        <v>25</v>
      </c>
      <c r="B85" s="87" t="s">
        <v>253</v>
      </c>
      <c r="C85" s="81" t="s">
        <v>302</v>
      </c>
      <c r="D85" s="82">
        <v>208.17636275536313</v>
      </c>
      <c r="E85" s="102">
        <v>960</v>
      </c>
      <c r="F85" s="102">
        <v>0</v>
      </c>
      <c r="G85" s="83">
        <v>199.84930824514862</v>
      </c>
      <c r="H85" s="83">
        <v>0</v>
      </c>
      <c r="I85" s="111"/>
      <c r="J85" s="103"/>
    </row>
    <row r="86" spans="1:10" ht="28.5">
      <c r="A86" s="102">
        <v>26</v>
      </c>
      <c r="B86" s="87" t="s">
        <v>254</v>
      </c>
      <c r="C86" s="81" t="s">
        <v>302</v>
      </c>
      <c r="D86" s="82">
        <v>208.17636275536313</v>
      </c>
      <c r="E86" s="102">
        <v>240</v>
      </c>
      <c r="F86" s="102">
        <v>0</v>
      </c>
      <c r="G86" s="83">
        <v>49.962327061287155</v>
      </c>
      <c r="H86" s="83">
        <v>0</v>
      </c>
      <c r="I86" s="111"/>
      <c r="J86" s="103"/>
    </row>
    <row r="87" spans="1:10" ht="15.75">
      <c r="A87" s="102">
        <v>27</v>
      </c>
      <c r="B87" s="87" t="s">
        <v>255</v>
      </c>
      <c r="C87" s="81" t="s">
        <v>302</v>
      </c>
      <c r="D87" s="82">
        <v>148.6974019681165</v>
      </c>
      <c r="E87" s="102">
        <v>336</v>
      </c>
      <c r="F87" s="102">
        <v>0</v>
      </c>
      <c r="G87" s="83">
        <v>49.962327061287155</v>
      </c>
      <c r="H87" s="83">
        <v>0</v>
      </c>
      <c r="I87" s="111"/>
      <c r="J87" s="103"/>
    </row>
    <row r="88" spans="1:10" ht="28.5">
      <c r="A88" s="102">
        <v>28</v>
      </c>
      <c r="B88" s="87" t="s">
        <v>256</v>
      </c>
      <c r="C88" s="81" t="s">
        <v>302</v>
      </c>
      <c r="D88" s="82">
        <v>96.37794572007552</v>
      </c>
      <c r="E88" s="102">
        <v>1296</v>
      </c>
      <c r="F88" s="102">
        <v>0</v>
      </c>
      <c r="G88" s="83">
        <v>124.90581765321788</v>
      </c>
      <c r="H88" s="83">
        <v>0</v>
      </c>
      <c r="I88" s="111"/>
      <c r="J88" s="103"/>
    </row>
    <row r="89" spans="1:10" ht="28.5">
      <c r="A89" s="102">
        <v>29</v>
      </c>
      <c r="B89" s="87" t="s">
        <v>274</v>
      </c>
      <c r="C89" s="81" t="s">
        <v>302</v>
      </c>
      <c r="D89" s="82">
        <v>297.394803936233</v>
      </c>
      <c r="E89" s="102">
        <v>336</v>
      </c>
      <c r="F89" s="102">
        <v>0</v>
      </c>
      <c r="G89" s="83">
        <v>99.92465412257431</v>
      </c>
      <c r="H89" s="83">
        <v>0</v>
      </c>
      <c r="I89" s="111"/>
      <c r="J89" s="103"/>
    </row>
    <row r="90" spans="1:10" ht="28.5">
      <c r="A90" s="102">
        <v>30</v>
      </c>
      <c r="B90" s="87" t="s">
        <v>275</v>
      </c>
      <c r="C90" s="81" t="s">
        <v>302</v>
      </c>
      <c r="D90" s="82">
        <v>297.394803936233</v>
      </c>
      <c r="E90" s="102">
        <v>336</v>
      </c>
      <c r="F90" s="102">
        <v>0</v>
      </c>
      <c r="G90" s="83">
        <v>99.92465412257431</v>
      </c>
      <c r="H90" s="83">
        <v>0</v>
      </c>
      <c r="I90" s="111"/>
      <c r="J90" s="103"/>
    </row>
    <row r="91" spans="1:10" ht="15.75">
      <c r="A91" s="102">
        <v>31</v>
      </c>
      <c r="B91" s="87" t="s">
        <v>257</v>
      </c>
      <c r="C91" s="81" t="s">
        <v>302</v>
      </c>
      <c r="D91" s="82">
        <v>138.78424183690876</v>
      </c>
      <c r="E91" s="102">
        <v>720</v>
      </c>
      <c r="F91" s="102">
        <v>0</v>
      </c>
      <c r="G91" s="83">
        <v>99.92465412257431</v>
      </c>
      <c r="H91" s="83">
        <v>0</v>
      </c>
      <c r="I91" s="111"/>
      <c r="J91" s="103"/>
    </row>
    <row r="92" spans="1:10" ht="15.75">
      <c r="A92" s="102">
        <v>32</v>
      </c>
      <c r="B92" s="87" t="s">
        <v>258</v>
      </c>
      <c r="C92" s="81" t="s">
        <v>302</v>
      </c>
      <c r="D92" s="82">
        <v>192.94579128958773</v>
      </c>
      <c r="E92" s="102">
        <v>1680</v>
      </c>
      <c r="F92" s="102">
        <v>0</v>
      </c>
      <c r="G92" s="83">
        <v>324.1489293665074</v>
      </c>
      <c r="H92" s="83">
        <v>0</v>
      </c>
      <c r="I92" s="111"/>
      <c r="J92" s="103"/>
    </row>
    <row r="93" spans="1:10" ht="28.5">
      <c r="A93" s="102">
        <v>33</v>
      </c>
      <c r="B93" s="87" t="s">
        <v>259</v>
      </c>
      <c r="C93" s="81" t="s">
        <v>302</v>
      </c>
      <c r="D93" s="82">
        <v>108.78589895698252</v>
      </c>
      <c r="E93" s="102">
        <v>1536</v>
      </c>
      <c r="F93" s="102">
        <v>0</v>
      </c>
      <c r="G93" s="83">
        <v>167.09514079792515</v>
      </c>
      <c r="H93" s="83">
        <v>0</v>
      </c>
      <c r="I93" s="111"/>
      <c r="J93" s="103"/>
    </row>
    <row r="94" spans="1:10" ht="15.75">
      <c r="A94" s="102">
        <v>34</v>
      </c>
      <c r="B94" s="87" t="s">
        <v>260</v>
      </c>
      <c r="C94" s="81" t="s">
        <v>302</v>
      </c>
      <c r="D94" s="82">
        <v>306.2198928955052</v>
      </c>
      <c r="E94" s="102">
        <v>1920</v>
      </c>
      <c r="F94" s="102">
        <v>0</v>
      </c>
      <c r="G94" s="83">
        <v>587.94219435937</v>
      </c>
      <c r="H94" s="83">
        <v>0</v>
      </c>
      <c r="I94" s="111"/>
      <c r="J94" s="103"/>
    </row>
    <row r="95" spans="1:10" ht="15.75">
      <c r="A95" s="102">
        <v>35</v>
      </c>
      <c r="B95" s="87" t="s">
        <v>261</v>
      </c>
      <c r="C95" s="81" t="s">
        <v>302</v>
      </c>
      <c r="D95" s="82">
        <v>104.08818137768156</v>
      </c>
      <c r="E95" s="102">
        <v>1920</v>
      </c>
      <c r="F95" s="102">
        <v>0</v>
      </c>
      <c r="G95" s="83">
        <v>199.84930824514862</v>
      </c>
      <c r="H95" s="83">
        <v>0</v>
      </c>
      <c r="I95" s="111"/>
      <c r="J95" s="103"/>
    </row>
    <row r="96" spans="1:10" ht="28.5">
      <c r="A96" s="102">
        <v>36</v>
      </c>
      <c r="B96" s="87" t="s">
        <v>262</v>
      </c>
      <c r="C96" s="81" t="s">
        <v>302</v>
      </c>
      <c r="D96" s="82">
        <v>1387.8424183690877</v>
      </c>
      <c r="E96" s="102">
        <v>72</v>
      </c>
      <c r="F96" s="102">
        <v>0</v>
      </c>
      <c r="G96" s="83">
        <v>99.92465412257431</v>
      </c>
      <c r="H96" s="83">
        <v>0</v>
      </c>
      <c r="I96" s="111"/>
      <c r="J96" s="103"/>
    </row>
    <row r="97" spans="1:10" ht="15.75">
      <c r="A97" s="102">
        <v>37</v>
      </c>
      <c r="B97" s="87" t="s">
        <v>263</v>
      </c>
      <c r="C97" s="81" t="s">
        <v>302</v>
      </c>
      <c r="D97" s="82">
        <v>173.91641866650255</v>
      </c>
      <c r="E97" s="102">
        <v>2496</v>
      </c>
      <c r="F97" s="102">
        <v>0</v>
      </c>
      <c r="G97" s="83">
        <v>434.09538099159045</v>
      </c>
      <c r="H97" s="83">
        <v>0</v>
      </c>
      <c r="I97" s="111"/>
      <c r="J97" s="103"/>
    </row>
    <row r="98" spans="1:10" ht="15.75">
      <c r="A98" s="102">
        <v>38</v>
      </c>
      <c r="B98" s="87" t="s">
        <v>264</v>
      </c>
      <c r="C98" s="81" t="s">
        <v>302</v>
      </c>
      <c r="D98" s="82">
        <v>232.07488698263612</v>
      </c>
      <c r="E98" s="102">
        <v>1920</v>
      </c>
      <c r="F98" s="102">
        <v>0</v>
      </c>
      <c r="G98" s="83">
        <v>445.58378300666135</v>
      </c>
      <c r="H98" s="83">
        <v>0</v>
      </c>
      <c r="I98" s="111"/>
      <c r="J98" s="103"/>
    </row>
    <row r="99" spans="1:10" ht="15.75">
      <c r="A99" s="102">
        <v>39</v>
      </c>
      <c r="B99" s="87" t="s">
        <v>265</v>
      </c>
      <c r="C99" s="81" t="s">
        <v>302</v>
      </c>
      <c r="D99" s="82">
        <v>93.93252711410571</v>
      </c>
      <c r="E99" s="102">
        <v>1680</v>
      </c>
      <c r="F99" s="102">
        <v>0</v>
      </c>
      <c r="G99" s="83">
        <v>157.80664555169759</v>
      </c>
      <c r="H99" s="83">
        <v>0</v>
      </c>
      <c r="I99" s="111"/>
      <c r="J99" s="103"/>
    </row>
    <row r="100" spans="1:10" ht="15.75">
      <c r="A100" s="102">
        <v>40</v>
      </c>
      <c r="B100" s="87" t="s">
        <v>266</v>
      </c>
      <c r="C100" s="81" t="s">
        <v>302</v>
      </c>
      <c r="D100" s="82">
        <v>497.2953269421379</v>
      </c>
      <c r="E100" s="102">
        <v>420</v>
      </c>
      <c r="F100" s="102">
        <v>0</v>
      </c>
      <c r="G100" s="83">
        <v>208.86403731569789</v>
      </c>
      <c r="H100" s="83">
        <v>0</v>
      </c>
      <c r="I100" s="111"/>
      <c r="J100" s="103"/>
    </row>
    <row r="101" spans="1:10" ht="15.75">
      <c r="A101" s="102">
        <v>41</v>
      </c>
      <c r="B101" s="87" t="s">
        <v>267</v>
      </c>
      <c r="C101" s="81" t="s">
        <v>302</v>
      </c>
      <c r="D101" s="82">
        <v>332.2822143108198</v>
      </c>
      <c r="E101" s="102">
        <v>660</v>
      </c>
      <c r="F101" s="102">
        <v>0</v>
      </c>
      <c r="G101" s="83">
        <v>219.30626144514108</v>
      </c>
      <c r="H101" s="83">
        <v>0</v>
      </c>
      <c r="I101" s="111"/>
      <c r="J101" s="103"/>
    </row>
    <row r="102" spans="1:10" ht="15.75">
      <c r="A102" s="102">
        <v>42</v>
      </c>
      <c r="B102" s="87" t="s">
        <v>268</v>
      </c>
      <c r="C102" s="81" t="s">
        <v>302</v>
      </c>
      <c r="D102" s="82">
        <v>1160.348973029282</v>
      </c>
      <c r="E102" s="102">
        <v>192</v>
      </c>
      <c r="F102" s="102">
        <v>0</v>
      </c>
      <c r="G102" s="83">
        <v>222.78700282162214</v>
      </c>
      <c r="H102" s="83">
        <v>0</v>
      </c>
      <c r="I102" s="111"/>
      <c r="J102" s="103"/>
    </row>
    <row r="103" spans="1:10" ht="57">
      <c r="A103" s="102">
        <v>43</v>
      </c>
      <c r="B103" s="87" t="s">
        <v>269</v>
      </c>
      <c r="C103" s="81" t="s">
        <v>302</v>
      </c>
      <c r="D103" s="82">
        <v>274.28763506053014</v>
      </c>
      <c r="E103" s="102">
        <v>300</v>
      </c>
      <c r="F103" s="102">
        <v>0</v>
      </c>
      <c r="G103" s="83">
        <v>82.28629051815903</v>
      </c>
      <c r="H103" s="83">
        <v>0</v>
      </c>
      <c r="I103" s="111"/>
      <c r="J103" s="103"/>
    </row>
    <row r="104" spans="1:10" ht="28.5">
      <c r="A104" s="102">
        <v>44</v>
      </c>
      <c r="B104" s="88" t="s">
        <v>270</v>
      </c>
      <c r="C104" s="81" t="s">
        <v>302</v>
      </c>
      <c r="D104" s="82">
        <v>58.53381565692872</v>
      </c>
      <c r="E104" s="102">
        <v>300</v>
      </c>
      <c r="F104" s="102">
        <v>0</v>
      </c>
      <c r="G104" s="83">
        <v>17.560144697078616</v>
      </c>
      <c r="H104" s="83">
        <v>0</v>
      </c>
      <c r="I104" s="111"/>
      <c r="J104" s="103"/>
    </row>
    <row r="105" spans="1:12" s="292" customFormat="1" ht="15.75">
      <c r="A105" s="84"/>
      <c r="B105" s="84"/>
      <c r="C105" s="293"/>
      <c r="D105" s="85" t="s">
        <v>109</v>
      </c>
      <c r="E105" s="85"/>
      <c r="F105" s="85"/>
      <c r="G105" s="100">
        <f>SUM(G61:G104)</f>
        <v>6732.799999999999</v>
      </c>
      <c r="H105" s="100">
        <v>0</v>
      </c>
      <c r="I105" s="290"/>
      <c r="J105" s="243"/>
      <c r="L105" s="383"/>
    </row>
    <row r="106" spans="1:10" ht="15.75">
      <c r="A106" s="89"/>
      <c r="B106" s="104"/>
      <c r="C106" s="104"/>
      <c r="D106" s="104"/>
      <c r="E106" s="104"/>
      <c r="F106" s="104"/>
      <c r="G106" s="104" t="s">
        <v>102</v>
      </c>
      <c r="H106" s="104"/>
      <c r="I106" s="111"/>
      <c r="J106" s="103"/>
    </row>
    <row r="107" spans="1:10" ht="15.75">
      <c r="A107" s="89"/>
      <c r="B107" s="104"/>
      <c r="C107" s="104"/>
      <c r="D107" s="104"/>
      <c r="E107" s="104"/>
      <c r="F107" s="104"/>
      <c r="G107" s="104"/>
      <c r="H107" s="104"/>
      <c r="I107" s="111"/>
      <c r="J107" s="103"/>
    </row>
    <row r="108" spans="1:10" ht="15.75">
      <c r="A108" s="616" t="s">
        <v>92</v>
      </c>
      <c r="B108" s="616" t="s">
        <v>93</v>
      </c>
      <c r="C108" s="616" t="s">
        <v>94</v>
      </c>
      <c r="D108" s="616" t="s">
        <v>95</v>
      </c>
      <c r="E108" s="616" t="s">
        <v>96</v>
      </c>
      <c r="F108" s="616"/>
      <c r="G108" s="616"/>
      <c r="H108" s="616"/>
      <c r="I108" s="111"/>
      <c r="J108" s="103"/>
    </row>
    <row r="109" spans="1:10" ht="15.75">
      <c r="A109" s="616"/>
      <c r="B109" s="616"/>
      <c r="C109" s="616"/>
      <c r="D109" s="616"/>
      <c r="E109" s="616" t="s">
        <v>97</v>
      </c>
      <c r="F109" s="616"/>
      <c r="G109" s="616" t="s">
        <v>100</v>
      </c>
      <c r="H109" s="616"/>
      <c r="I109" s="111"/>
      <c r="J109" s="103"/>
    </row>
    <row r="110" spans="1:10" ht="15.75">
      <c r="A110" s="616"/>
      <c r="B110" s="616"/>
      <c r="C110" s="616"/>
      <c r="D110" s="616"/>
      <c r="E110" s="102" t="s">
        <v>98</v>
      </c>
      <c r="F110" s="102" t="s">
        <v>99</v>
      </c>
      <c r="G110" s="102" t="s">
        <v>98</v>
      </c>
      <c r="H110" s="102" t="s">
        <v>99</v>
      </c>
      <c r="I110" s="111"/>
      <c r="J110" s="103"/>
    </row>
    <row r="111" spans="1:10" ht="15.75">
      <c r="A111" s="102">
        <v>1</v>
      </c>
      <c r="B111" s="86" t="s">
        <v>230</v>
      </c>
      <c r="C111" s="81" t="s">
        <v>302</v>
      </c>
      <c r="D111" s="82">
        <v>506.46742500482867</v>
      </c>
      <c r="E111" s="102">
        <v>480</v>
      </c>
      <c r="F111" s="102">
        <v>0</v>
      </c>
      <c r="G111" s="83">
        <v>243.10436400231777</v>
      </c>
      <c r="H111" s="83">
        <v>0</v>
      </c>
      <c r="I111" s="111"/>
      <c r="J111" s="103"/>
    </row>
    <row r="112" spans="1:10" ht="15.75">
      <c r="A112" s="102">
        <v>2</v>
      </c>
      <c r="B112" s="87" t="s">
        <v>231</v>
      </c>
      <c r="C112" s="81" t="s">
        <v>302</v>
      </c>
      <c r="D112" s="82">
        <v>521.7038163297809</v>
      </c>
      <c r="E112" s="102">
        <v>480</v>
      </c>
      <c r="F112" s="102">
        <v>0</v>
      </c>
      <c r="G112" s="83">
        <v>250.41783183829483</v>
      </c>
      <c r="H112" s="83">
        <v>0</v>
      </c>
      <c r="I112" s="111"/>
      <c r="J112" s="103"/>
    </row>
    <row r="113" spans="1:10" ht="15.75">
      <c r="A113" s="102">
        <v>3</v>
      </c>
      <c r="B113" s="87" t="s">
        <v>232</v>
      </c>
      <c r="C113" s="81" t="s">
        <v>302</v>
      </c>
      <c r="D113" s="82">
        <v>369.38064209449664</v>
      </c>
      <c r="E113" s="102">
        <v>480</v>
      </c>
      <c r="F113" s="102">
        <v>0</v>
      </c>
      <c r="G113" s="83">
        <v>177.30270820535836</v>
      </c>
      <c r="H113" s="83">
        <v>0</v>
      </c>
      <c r="I113" s="111"/>
      <c r="J113" s="103"/>
    </row>
    <row r="114" spans="1:10" ht="28.5">
      <c r="A114" s="102">
        <v>4</v>
      </c>
      <c r="B114" s="87" t="s">
        <v>233</v>
      </c>
      <c r="C114" s="81" t="s">
        <v>302</v>
      </c>
      <c r="D114" s="82">
        <v>370.6435515358696</v>
      </c>
      <c r="E114" s="102">
        <v>240</v>
      </c>
      <c r="F114" s="102">
        <v>0</v>
      </c>
      <c r="G114" s="83">
        <v>88.95445236860871</v>
      </c>
      <c r="H114" s="83">
        <v>0</v>
      </c>
      <c r="I114" s="111"/>
      <c r="J114" s="103"/>
    </row>
    <row r="115" spans="1:10" ht="28.5">
      <c r="A115" s="102">
        <v>5</v>
      </c>
      <c r="B115" s="87" t="s">
        <v>234</v>
      </c>
      <c r="C115" s="81" t="s">
        <v>302</v>
      </c>
      <c r="D115" s="82">
        <v>388.4465007578058</v>
      </c>
      <c r="E115" s="102">
        <v>240</v>
      </c>
      <c r="F115" s="102">
        <v>0</v>
      </c>
      <c r="G115" s="83">
        <v>93.22716018187339</v>
      </c>
      <c r="H115" s="83">
        <v>0</v>
      </c>
      <c r="I115" s="111"/>
      <c r="J115" s="103"/>
    </row>
    <row r="116" spans="1:10" ht="42.75">
      <c r="A116" s="102">
        <v>6</v>
      </c>
      <c r="B116" s="87" t="s">
        <v>235</v>
      </c>
      <c r="C116" s="81" t="s">
        <v>302</v>
      </c>
      <c r="D116" s="82">
        <v>368.1177326531236</v>
      </c>
      <c r="E116" s="102">
        <v>240</v>
      </c>
      <c r="F116" s="102">
        <v>0</v>
      </c>
      <c r="G116" s="83">
        <v>88.34825583674966</v>
      </c>
      <c r="H116" s="83">
        <v>0</v>
      </c>
      <c r="I116" s="111"/>
      <c r="J116" s="103"/>
    </row>
    <row r="117" spans="1:10" ht="28.5">
      <c r="A117" s="102">
        <v>7</v>
      </c>
      <c r="B117" s="87" t="s">
        <v>236</v>
      </c>
      <c r="C117" s="81" t="s">
        <v>302</v>
      </c>
      <c r="D117" s="82">
        <v>277.5684836738175</v>
      </c>
      <c r="E117" s="102">
        <v>180</v>
      </c>
      <c r="F117" s="102">
        <v>0</v>
      </c>
      <c r="G117" s="83">
        <v>49.962327061287155</v>
      </c>
      <c r="H117" s="83">
        <v>0</v>
      </c>
      <c r="I117" s="111"/>
      <c r="J117" s="103"/>
    </row>
    <row r="118" spans="1:10" ht="28.5">
      <c r="A118" s="102">
        <v>8</v>
      </c>
      <c r="B118" s="87" t="s">
        <v>273</v>
      </c>
      <c r="C118" s="81" t="s">
        <v>302</v>
      </c>
      <c r="D118" s="82">
        <v>320.27132731594327</v>
      </c>
      <c r="E118" s="102">
        <v>156</v>
      </c>
      <c r="F118" s="102">
        <v>0</v>
      </c>
      <c r="G118" s="83">
        <v>49.962327061287155</v>
      </c>
      <c r="H118" s="83">
        <v>0</v>
      </c>
      <c r="I118" s="111"/>
      <c r="J118" s="103"/>
    </row>
    <row r="119" spans="1:10" ht="15.75">
      <c r="A119" s="102">
        <v>9</v>
      </c>
      <c r="B119" s="87" t="s">
        <v>237</v>
      </c>
      <c r="C119" s="81" t="s">
        <v>302</v>
      </c>
      <c r="D119" s="82">
        <v>487.3689751301291</v>
      </c>
      <c r="E119" s="102">
        <v>300</v>
      </c>
      <c r="F119" s="102">
        <v>0</v>
      </c>
      <c r="G119" s="83">
        <v>146.21069253903875</v>
      </c>
      <c r="H119" s="83">
        <v>0</v>
      </c>
      <c r="I119" s="111"/>
      <c r="J119" s="103"/>
    </row>
    <row r="120" spans="1:10" ht="15.75">
      <c r="A120" s="102">
        <v>10</v>
      </c>
      <c r="B120" s="87" t="s">
        <v>238</v>
      </c>
      <c r="C120" s="81" t="s">
        <v>302</v>
      </c>
      <c r="D120" s="82">
        <v>487.3689751301291</v>
      </c>
      <c r="E120" s="102">
        <v>300</v>
      </c>
      <c r="F120" s="102">
        <v>0</v>
      </c>
      <c r="G120" s="83">
        <v>146.21069253903875</v>
      </c>
      <c r="H120" s="83">
        <v>0</v>
      </c>
      <c r="I120" s="111"/>
      <c r="J120" s="103"/>
    </row>
    <row r="121" spans="1:10" ht="15.75">
      <c r="A121" s="102">
        <v>11</v>
      </c>
      <c r="B121" s="87" t="s">
        <v>239</v>
      </c>
      <c r="C121" s="81" t="s">
        <v>302</v>
      </c>
      <c r="D121" s="82">
        <v>408.7345298482502</v>
      </c>
      <c r="E121" s="102">
        <v>960</v>
      </c>
      <c r="F121" s="102">
        <v>0</v>
      </c>
      <c r="G121" s="83">
        <v>392.3851486543202</v>
      </c>
      <c r="H121" s="83">
        <v>0</v>
      </c>
      <c r="I121" s="111"/>
      <c r="J121" s="103"/>
    </row>
    <row r="122" spans="1:10" ht="15.75">
      <c r="A122" s="102">
        <v>12</v>
      </c>
      <c r="B122" s="87" t="s">
        <v>240</v>
      </c>
      <c r="C122" s="81" t="s">
        <v>302</v>
      </c>
      <c r="D122" s="82">
        <v>408.7345298482502</v>
      </c>
      <c r="E122" s="102">
        <v>960</v>
      </c>
      <c r="F122" s="102">
        <v>0</v>
      </c>
      <c r="G122" s="83">
        <v>392.3851486543202</v>
      </c>
      <c r="H122" s="83">
        <v>0</v>
      </c>
      <c r="I122" s="111"/>
      <c r="J122" s="103"/>
    </row>
    <row r="123" spans="1:10" ht="15.75">
      <c r="A123" s="102">
        <v>13</v>
      </c>
      <c r="B123" s="87" t="s">
        <v>241</v>
      </c>
      <c r="C123" s="81" t="s">
        <v>302</v>
      </c>
      <c r="D123" s="82">
        <v>102.18363246206255</v>
      </c>
      <c r="E123" s="102">
        <v>960</v>
      </c>
      <c r="F123" s="102">
        <v>0</v>
      </c>
      <c r="G123" s="83">
        <v>98.09628716358004</v>
      </c>
      <c r="H123" s="83">
        <v>0</v>
      </c>
      <c r="I123" s="111"/>
      <c r="J123" s="103"/>
    </row>
    <row r="124" spans="1:10" ht="28.5">
      <c r="A124" s="102">
        <v>14</v>
      </c>
      <c r="B124" s="87" t="s">
        <v>242</v>
      </c>
      <c r="C124" s="81" t="s">
        <v>302</v>
      </c>
      <c r="D124" s="82">
        <v>208.17636275536313</v>
      </c>
      <c r="E124" s="102">
        <v>240</v>
      </c>
      <c r="F124" s="102">
        <v>0</v>
      </c>
      <c r="G124" s="83">
        <v>49.962327061287155</v>
      </c>
      <c r="H124" s="83">
        <v>0</v>
      </c>
      <c r="I124" s="111"/>
      <c r="J124" s="103"/>
    </row>
    <row r="125" spans="1:10" ht="28.5">
      <c r="A125" s="102">
        <v>15</v>
      </c>
      <c r="B125" s="87" t="s">
        <v>243</v>
      </c>
      <c r="C125" s="81" t="s">
        <v>302</v>
      </c>
      <c r="D125" s="82">
        <v>208.17636275536316</v>
      </c>
      <c r="E125" s="102">
        <v>720</v>
      </c>
      <c r="F125" s="102">
        <v>0</v>
      </c>
      <c r="G125" s="83">
        <v>149.88698118386148</v>
      </c>
      <c r="H125" s="83">
        <v>0</v>
      </c>
      <c r="I125" s="111"/>
      <c r="J125" s="103"/>
    </row>
    <row r="126" spans="1:10" ht="28.5">
      <c r="A126" s="102">
        <v>16</v>
      </c>
      <c r="B126" s="87" t="s">
        <v>244</v>
      </c>
      <c r="C126" s="81" t="s">
        <v>302</v>
      </c>
      <c r="D126" s="82">
        <v>312.26454413304475</v>
      </c>
      <c r="E126" s="102">
        <v>240</v>
      </c>
      <c r="F126" s="102">
        <v>0</v>
      </c>
      <c r="G126" s="83">
        <v>74.94349059193074</v>
      </c>
      <c r="H126" s="83">
        <v>0</v>
      </c>
      <c r="I126" s="111"/>
      <c r="J126" s="103"/>
    </row>
    <row r="127" spans="1:10" ht="15.75">
      <c r="A127" s="102">
        <v>17</v>
      </c>
      <c r="B127" s="87" t="s">
        <v>245</v>
      </c>
      <c r="C127" s="81" t="s">
        <v>302</v>
      </c>
      <c r="D127" s="82">
        <v>148.6974019681165</v>
      </c>
      <c r="E127" s="102">
        <v>336</v>
      </c>
      <c r="F127" s="102">
        <v>0</v>
      </c>
      <c r="G127" s="83">
        <v>49.962327061287155</v>
      </c>
      <c r="H127" s="83">
        <v>0</v>
      </c>
      <c r="I127" s="111"/>
      <c r="J127" s="103"/>
    </row>
    <row r="128" spans="1:10" ht="28.5">
      <c r="A128" s="102">
        <v>18</v>
      </c>
      <c r="B128" s="87" t="s">
        <v>246</v>
      </c>
      <c r="C128" s="81" t="s">
        <v>302</v>
      </c>
      <c r="D128" s="82">
        <v>74.34870098405825</v>
      </c>
      <c r="E128" s="102">
        <v>336</v>
      </c>
      <c r="F128" s="102">
        <v>0</v>
      </c>
      <c r="G128" s="83">
        <v>24.981163530643578</v>
      </c>
      <c r="H128" s="83">
        <v>0</v>
      </c>
      <c r="I128" s="111"/>
      <c r="J128" s="103"/>
    </row>
    <row r="129" spans="1:10" ht="15.75">
      <c r="A129" s="102">
        <v>19</v>
      </c>
      <c r="B129" s="87" t="s">
        <v>247</v>
      </c>
      <c r="C129" s="81" t="s">
        <v>302</v>
      </c>
      <c r="D129" s="82">
        <v>208.17636275536313</v>
      </c>
      <c r="E129" s="102">
        <v>120</v>
      </c>
      <c r="F129" s="102">
        <v>0</v>
      </c>
      <c r="G129" s="83">
        <v>24.981163530643578</v>
      </c>
      <c r="H129" s="83">
        <v>0</v>
      </c>
      <c r="I129" s="111"/>
      <c r="J129" s="103"/>
    </row>
    <row r="130" spans="1:10" ht="28.5">
      <c r="A130" s="102">
        <v>20</v>
      </c>
      <c r="B130" s="87" t="s">
        <v>248</v>
      </c>
      <c r="C130" s="81" t="s">
        <v>302</v>
      </c>
      <c r="D130" s="82">
        <v>208.17636275536313</v>
      </c>
      <c r="E130" s="102">
        <v>120</v>
      </c>
      <c r="F130" s="102">
        <v>0</v>
      </c>
      <c r="G130" s="83">
        <v>24.981163530643578</v>
      </c>
      <c r="H130" s="83">
        <v>0</v>
      </c>
      <c r="I130" s="111"/>
      <c r="J130" s="103"/>
    </row>
    <row r="131" spans="1:10" ht="15.75">
      <c r="A131" s="102">
        <v>21</v>
      </c>
      <c r="B131" s="87" t="s">
        <v>249</v>
      </c>
      <c r="C131" s="81" t="s">
        <v>302</v>
      </c>
      <c r="D131" s="82">
        <v>104.08818137768156</v>
      </c>
      <c r="E131" s="102">
        <v>480</v>
      </c>
      <c r="F131" s="102">
        <v>0</v>
      </c>
      <c r="G131" s="83">
        <v>49.962327061287155</v>
      </c>
      <c r="H131" s="83">
        <v>0</v>
      </c>
      <c r="I131" s="111"/>
      <c r="J131" s="103"/>
    </row>
    <row r="132" spans="1:10" ht="15.75">
      <c r="A132" s="102">
        <v>22</v>
      </c>
      <c r="B132" s="87" t="s">
        <v>250</v>
      </c>
      <c r="C132" s="81" t="s">
        <v>302</v>
      </c>
      <c r="D132" s="82">
        <v>208.17636275536313</v>
      </c>
      <c r="E132" s="102">
        <v>120</v>
      </c>
      <c r="F132" s="102">
        <v>0</v>
      </c>
      <c r="G132" s="83">
        <v>24.981163530643578</v>
      </c>
      <c r="H132" s="83">
        <v>0</v>
      </c>
      <c r="I132" s="111"/>
      <c r="J132" s="103"/>
    </row>
    <row r="133" spans="1:10" ht="15.75">
      <c r="A133" s="102">
        <v>23</v>
      </c>
      <c r="B133" s="87" t="s">
        <v>251</v>
      </c>
      <c r="C133" s="81" t="s">
        <v>302</v>
      </c>
      <c r="D133" s="82">
        <v>104.08818137768158</v>
      </c>
      <c r="E133" s="102">
        <v>720</v>
      </c>
      <c r="F133" s="102">
        <v>0</v>
      </c>
      <c r="G133" s="83">
        <v>74.94349059193074</v>
      </c>
      <c r="H133" s="83">
        <v>0</v>
      </c>
      <c r="I133" s="111"/>
      <c r="J133" s="103"/>
    </row>
    <row r="134" spans="1:10" ht="15.75">
      <c r="A134" s="102">
        <v>24</v>
      </c>
      <c r="B134" s="87" t="s">
        <v>252</v>
      </c>
      <c r="C134" s="81" t="s">
        <v>302</v>
      </c>
      <c r="D134" s="82">
        <v>91.84251298030728</v>
      </c>
      <c r="E134" s="102">
        <v>816</v>
      </c>
      <c r="F134" s="102">
        <v>0</v>
      </c>
      <c r="G134" s="83">
        <v>74.94349059193074</v>
      </c>
      <c r="H134" s="83">
        <v>0</v>
      </c>
      <c r="I134" s="111"/>
      <c r="J134" s="103"/>
    </row>
    <row r="135" spans="1:10" ht="15.75">
      <c r="A135" s="102">
        <v>25</v>
      </c>
      <c r="B135" s="87" t="s">
        <v>253</v>
      </c>
      <c r="C135" s="81" t="s">
        <v>302</v>
      </c>
      <c r="D135" s="82">
        <v>208.17636275536313</v>
      </c>
      <c r="E135" s="102">
        <v>960</v>
      </c>
      <c r="F135" s="102">
        <v>0</v>
      </c>
      <c r="G135" s="83">
        <v>199.84930824514862</v>
      </c>
      <c r="H135" s="83">
        <v>0</v>
      </c>
      <c r="I135" s="111"/>
      <c r="J135" s="103"/>
    </row>
    <row r="136" spans="1:10" ht="28.5">
      <c r="A136" s="102">
        <v>26</v>
      </c>
      <c r="B136" s="87" t="s">
        <v>254</v>
      </c>
      <c r="C136" s="81" t="s">
        <v>302</v>
      </c>
      <c r="D136" s="82">
        <v>208.17636275536313</v>
      </c>
      <c r="E136" s="102">
        <v>240</v>
      </c>
      <c r="F136" s="102">
        <v>0</v>
      </c>
      <c r="G136" s="83">
        <v>49.962327061287155</v>
      </c>
      <c r="H136" s="83">
        <v>0</v>
      </c>
      <c r="I136" s="111"/>
      <c r="J136" s="103"/>
    </row>
    <row r="137" spans="1:10" ht="15.75">
      <c r="A137" s="102">
        <v>27</v>
      </c>
      <c r="B137" s="87" t="s">
        <v>255</v>
      </c>
      <c r="C137" s="81" t="s">
        <v>302</v>
      </c>
      <c r="D137" s="82">
        <v>148.6974019681165</v>
      </c>
      <c r="E137" s="102">
        <v>336</v>
      </c>
      <c r="F137" s="102">
        <v>0</v>
      </c>
      <c r="G137" s="83">
        <v>49.962327061287155</v>
      </c>
      <c r="H137" s="83">
        <v>0</v>
      </c>
      <c r="I137" s="111"/>
      <c r="J137" s="103"/>
    </row>
    <row r="138" spans="1:10" ht="28.5">
      <c r="A138" s="102">
        <v>28</v>
      </c>
      <c r="B138" s="87" t="s">
        <v>256</v>
      </c>
      <c r="C138" s="81" t="s">
        <v>302</v>
      </c>
      <c r="D138" s="82">
        <v>96.37794572007552</v>
      </c>
      <c r="E138" s="102">
        <v>1296</v>
      </c>
      <c r="F138" s="102">
        <v>0</v>
      </c>
      <c r="G138" s="83">
        <v>124.90581765321788</v>
      </c>
      <c r="H138" s="83">
        <v>0</v>
      </c>
      <c r="I138" s="111"/>
      <c r="J138" s="103"/>
    </row>
    <row r="139" spans="1:10" ht="28.5">
      <c r="A139" s="102">
        <v>29</v>
      </c>
      <c r="B139" s="87" t="s">
        <v>274</v>
      </c>
      <c r="C139" s="81" t="s">
        <v>302</v>
      </c>
      <c r="D139" s="82">
        <v>297.394803936233</v>
      </c>
      <c r="E139" s="102">
        <v>336</v>
      </c>
      <c r="F139" s="102">
        <v>0</v>
      </c>
      <c r="G139" s="83">
        <v>99.92465412257431</v>
      </c>
      <c r="H139" s="83">
        <v>0</v>
      </c>
      <c r="I139" s="111"/>
      <c r="J139" s="103"/>
    </row>
    <row r="140" spans="1:10" ht="28.5">
      <c r="A140" s="102">
        <v>30</v>
      </c>
      <c r="B140" s="87" t="s">
        <v>275</v>
      </c>
      <c r="C140" s="81" t="s">
        <v>302</v>
      </c>
      <c r="D140" s="82">
        <v>297.394803936233</v>
      </c>
      <c r="E140" s="102">
        <v>336</v>
      </c>
      <c r="F140" s="102">
        <v>0</v>
      </c>
      <c r="G140" s="83">
        <v>99.92465412257431</v>
      </c>
      <c r="H140" s="83">
        <v>0</v>
      </c>
      <c r="I140" s="111"/>
      <c r="J140" s="103"/>
    </row>
    <row r="141" spans="1:10" ht="15.75">
      <c r="A141" s="102">
        <v>31</v>
      </c>
      <c r="B141" s="87" t="s">
        <v>257</v>
      </c>
      <c r="C141" s="81" t="s">
        <v>302</v>
      </c>
      <c r="D141" s="82">
        <v>138.78424183690876</v>
      </c>
      <c r="E141" s="102">
        <v>720</v>
      </c>
      <c r="F141" s="102">
        <v>0</v>
      </c>
      <c r="G141" s="83">
        <v>99.92465412257431</v>
      </c>
      <c r="H141" s="83">
        <v>0</v>
      </c>
      <c r="I141" s="111"/>
      <c r="J141" s="103"/>
    </row>
    <row r="142" spans="1:10" ht="15.75">
      <c r="A142" s="102">
        <v>32</v>
      </c>
      <c r="B142" s="87" t="s">
        <v>258</v>
      </c>
      <c r="C142" s="81" t="s">
        <v>302</v>
      </c>
      <c r="D142" s="82">
        <v>192.94579128958773</v>
      </c>
      <c r="E142" s="102">
        <v>1680</v>
      </c>
      <c r="F142" s="102">
        <v>0</v>
      </c>
      <c r="G142" s="83">
        <v>324.1489293665074</v>
      </c>
      <c r="H142" s="83">
        <v>0</v>
      </c>
      <c r="I142" s="111"/>
      <c r="J142" s="103"/>
    </row>
    <row r="143" spans="1:10" ht="28.5">
      <c r="A143" s="102">
        <v>33</v>
      </c>
      <c r="B143" s="87" t="s">
        <v>259</v>
      </c>
      <c r="C143" s="81" t="s">
        <v>302</v>
      </c>
      <c r="D143" s="82">
        <v>108.78589895698252</v>
      </c>
      <c r="E143" s="102">
        <v>1536</v>
      </c>
      <c r="F143" s="102">
        <v>0</v>
      </c>
      <c r="G143" s="83">
        <v>167.09514079792515</v>
      </c>
      <c r="H143" s="83">
        <v>0</v>
      </c>
      <c r="I143" s="111"/>
      <c r="J143" s="103"/>
    </row>
    <row r="144" spans="1:10" ht="15.75">
      <c r="A144" s="102">
        <v>34</v>
      </c>
      <c r="B144" s="87" t="s">
        <v>260</v>
      </c>
      <c r="C144" s="81" t="s">
        <v>302</v>
      </c>
      <c r="D144" s="82">
        <v>306.2198928955052</v>
      </c>
      <c r="E144" s="102">
        <v>1920</v>
      </c>
      <c r="F144" s="102">
        <v>0</v>
      </c>
      <c r="G144" s="83">
        <v>587.94219435937</v>
      </c>
      <c r="H144" s="83">
        <v>0</v>
      </c>
      <c r="I144" s="111"/>
      <c r="J144" s="103"/>
    </row>
    <row r="145" spans="1:10" ht="15.75">
      <c r="A145" s="102">
        <v>35</v>
      </c>
      <c r="B145" s="87" t="s">
        <v>261</v>
      </c>
      <c r="C145" s="81" t="s">
        <v>302</v>
      </c>
      <c r="D145" s="82">
        <v>104.08818137768156</v>
      </c>
      <c r="E145" s="102">
        <v>1920</v>
      </c>
      <c r="F145" s="102">
        <v>0</v>
      </c>
      <c r="G145" s="83">
        <v>199.84930824514862</v>
      </c>
      <c r="H145" s="83">
        <v>0</v>
      </c>
      <c r="I145" s="111"/>
      <c r="J145" s="103"/>
    </row>
    <row r="146" spans="1:10" ht="28.5">
      <c r="A146" s="102">
        <v>36</v>
      </c>
      <c r="B146" s="87" t="s">
        <v>262</v>
      </c>
      <c r="C146" s="81" t="s">
        <v>302</v>
      </c>
      <c r="D146" s="82">
        <v>1387.8424183690877</v>
      </c>
      <c r="E146" s="102">
        <v>72</v>
      </c>
      <c r="F146" s="102">
        <v>0</v>
      </c>
      <c r="G146" s="83">
        <v>99.92465412257431</v>
      </c>
      <c r="H146" s="83">
        <v>0</v>
      </c>
      <c r="I146" s="111"/>
      <c r="J146" s="103"/>
    </row>
    <row r="147" spans="1:10" ht="15.75">
      <c r="A147" s="102">
        <v>37</v>
      </c>
      <c r="B147" s="87" t="s">
        <v>263</v>
      </c>
      <c r="C147" s="81" t="s">
        <v>302</v>
      </c>
      <c r="D147" s="82">
        <v>173.91641866650255</v>
      </c>
      <c r="E147" s="102">
        <v>2496</v>
      </c>
      <c r="F147" s="102">
        <v>0</v>
      </c>
      <c r="G147" s="83">
        <v>434.09538099159045</v>
      </c>
      <c r="H147" s="83">
        <v>0</v>
      </c>
      <c r="I147" s="111"/>
      <c r="J147" s="103"/>
    </row>
    <row r="148" spans="1:10" ht="15.75">
      <c r="A148" s="102">
        <v>38</v>
      </c>
      <c r="B148" s="87" t="s">
        <v>264</v>
      </c>
      <c r="C148" s="81" t="s">
        <v>302</v>
      </c>
      <c r="D148" s="82">
        <v>232.07488698263612</v>
      </c>
      <c r="E148" s="102">
        <v>1920</v>
      </c>
      <c r="F148" s="102">
        <v>0</v>
      </c>
      <c r="G148" s="83">
        <v>445.58378300666135</v>
      </c>
      <c r="H148" s="83">
        <v>0</v>
      </c>
      <c r="I148" s="111"/>
      <c r="J148" s="103"/>
    </row>
    <row r="149" spans="1:10" ht="15.75">
      <c r="A149" s="102">
        <v>39</v>
      </c>
      <c r="B149" s="87" t="s">
        <v>265</v>
      </c>
      <c r="C149" s="81" t="s">
        <v>302</v>
      </c>
      <c r="D149" s="82">
        <v>93.93252711410571</v>
      </c>
      <c r="E149" s="102">
        <v>1680</v>
      </c>
      <c r="F149" s="102">
        <v>0</v>
      </c>
      <c r="G149" s="83">
        <v>157.80664555169759</v>
      </c>
      <c r="H149" s="83">
        <v>0</v>
      </c>
      <c r="I149" s="111"/>
      <c r="J149" s="103"/>
    </row>
    <row r="150" spans="1:10" ht="15.75">
      <c r="A150" s="102">
        <v>40</v>
      </c>
      <c r="B150" s="87" t="s">
        <v>266</v>
      </c>
      <c r="C150" s="81" t="s">
        <v>302</v>
      </c>
      <c r="D150" s="82">
        <v>497.2953269421379</v>
      </c>
      <c r="E150" s="102">
        <v>420</v>
      </c>
      <c r="F150" s="102">
        <v>0</v>
      </c>
      <c r="G150" s="83">
        <v>208.86403731569789</v>
      </c>
      <c r="H150" s="83">
        <v>0</v>
      </c>
      <c r="I150" s="111"/>
      <c r="J150" s="103"/>
    </row>
    <row r="151" spans="1:10" ht="15.75">
      <c r="A151" s="102">
        <v>41</v>
      </c>
      <c r="B151" s="87" t="s">
        <v>267</v>
      </c>
      <c r="C151" s="81" t="s">
        <v>302</v>
      </c>
      <c r="D151" s="82">
        <v>332.2822143108198</v>
      </c>
      <c r="E151" s="102">
        <v>660</v>
      </c>
      <c r="F151" s="102">
        <v>0</v>
      </c>
      <c r="G151" s="83">
        <v>219.30626144514108</v>
      </c>
      <c r="H151" s="83">
        <v>0</v>
      </c>
      <c r="I151" s="111"/>
      <c r="J151" s="103"/>
    </row>
    <row r="152" spans="1:10" ht="15.75">
      <c r="A152" s="102">
        <v>42</v>
      </c>
      <c r="B152" s="87" t="s">
        <v>268</v>
      </c>
      <c r="C152" s="81" t="s">
        <v>302</v>
      </c>
      <c r="D152" s="82">
        <v>1160.348973029282</v>
      </c>
      <c r="E152" s="102">
        <v>192</v>
      </c>
      <c r="F152" s="102">
        <v>0</v>
      </c>
      <c r="G152" s="83">
        <v>222.78700282162214</v>
      </c>
      <c r="H152" s="83">
        <v>0</v>
      </c>
      <c r="I152" s="111"/>
      <c r="J152" s="103"/>
    </row>
    <row r="153" spans="1:10" ht="57">
      <c r="A153" s="102">
        <v>43</v>
      </c>
      <c r="B153" s="87" t="s">
        <v>269</v>
      </c>
      <c r="C153" s="81" t="s">
        <v>302</v>
      </c>
      <c r="D153" s="82">
        <v>274.28763506053014</v>
      </c>
      <c r="E153" s="102">
        <v>300</v>
      </c>
      <c r="F153" s="102">
        <v>0</v>
      </c>
      <c r="G153" s="83">
        <v>82.28629051815903</v>
      </c>
      <c r="H153" s="83">
        <v>0</v>
      </c>
      <c r="I153" s="111"/>
      <c r="J153" s="103"/>
    </row>
    <row r="154" spans="1:10" ht="28.5">
      <c r="A154" s="102">
        <v>44</v>
      </c>
      <c r="B154" s="88" t="s">
        <v>270</v>
      </c>
      <c r="C154" s="81" t="s">
        <v>302</v>
      </c>
      <c r="D154" s="82">
        <v>58.53381565692872</v>
      </c>
      <c r="E154" s="102">
        <v>300</v>
      </c>
      <c r="F154" s="102">
        <v>0</v>
      </c>
      <c r="G154" s="83">
        <v>17.560144697078616</v>
      </c>
      <c r="H154" s="83">
        <v>0</v>
      </c>
      <c r="I154" s="111"/>
      <c r="J154" s="103"/>
    </row>
    <row r="155" spans="1:12" s="292" customFormat="1" ht="15.75">
      <c r="A155" s="84"/>
      <c r="B155" s="84"/>
      <c r="C155" s="85"/>
      <c r="D155" s="85" t="s">
        <v>109</v>
      </c>
      <c r="E155" s="85"/>
      <c r="F155" s="85"/>
      <c r="G155" s="100">
        <f>SUM(G111:G154)</f>
        <v>6732.799999999999</v>
      </c>
      <c r="H155" s="100"/>
      <c r="I155" s="290"/>
      <c r="J155" s="294"/>
      <c r="L155" s="383"/>
    </row>
    <row r="156" spans="1:10" ht="15.75">
      <c r="A156" s="91"/>
      <c r="B156" s="91"/>
      <c r="C156" s="106"/>
      <c r="D156" s="106"/>
      <c r="E156" s="106"/>
      <c r="F156" s="106"/>
      <c r="G156" s="106"/>
      <c r="H156" s="106"/>
      <c r="I156" s="111"/>
      <c r="J156" s="90"/>
    </row>
    <row r="157" spans="1:9" ht="15.75">
      <c r="A157" s="618" t="s">
        <v>50</v>
      </c>
      <c r="B157" s="618"/>
      <c r="C157" s="618"/>
      <c r="D157" s="619"/>
      <c r="E157" s="619"/>
      <c r="F157" s="92"/>
      <c r="G157" s="620" t="s">
        <v>225</v>
      </c>
      <c r="H157" s="620"/>
      <c r="I157" s="112"/>
    </row>
    <row r="158" spans="1:9" ht="15.75">
      <c r="A158" s="91"/>
      <c r="B158" s="91"/>
      <c r="C158" s="106"/>
      <c r="D158" s="617" t="s">
        <v>48</v>
      </c>
      <c r="E158" s="617"/>
      <c r="F158" s="617"/>
      <c r="G158" s="621" t="s">
        <v>49</v>
      </c>
      <c r="H158" s="621"/>
      <c r="I158" s="112"/>
    </row>
    <row r="159" spans="1:9" ht="15.75">
      <c r="A159" s="89"/>
      <c r="B159" s="93" t="s">
        <v>51</v>
      </c>
      <c r="C159" s="106"/>
      <c r="D159" s="106"/>
      <c r="E159" s="106"/>
      <c r="F159" s="89"/>
      <c r="G159" s="89"/>
      <c r="H159" s="89"/>
      <c r="I159" s="112"/>
    </row>
    <row r="160" spans="1:9" ht="15.75">
      <c r="A160" s="89"/>
      <c r="B160" s="93"/>
      <c r="C160" s="106"/>
      <c r="D160" s="626"/>
      <c r="E160" s="626"/>
      <c r="F160" s="89"/>
      <c r="G160" s="89"/>
      <c r="H160" s="89"/>
      <c r="I160" s="112"/>
    </row>
    <row r="161" spans="1:9" ht="15.75">
      <c r="A161" s="618" t="s">
        <v>52</v>
      </c>
      <c r="B161" s="618"/>
      <c r="C161" s="618"/>
      <c r="D161" s="619"/>
      <c r="E161" s="619"/>
      <c r="F161" s="92"/>
      <c r="G161" s="620" t="s">
        <v>226</v>
      </c>
      <c r="H161" s="620"/>
      <c r="I161" s="112"/>
    </row>
    <row r="162" spans="1:9" ht="15.75">
      <c r="A162" s="91"/>
      <c r="B162" s="91"/>
      <c r="C162" s="106"/>
      <c r="D162" s="617" t="s">
        <v>48</v>
      </c>
      <c r="E162" s="617"/>
      <c r="F162" s="617"/>
      <c r="G162" s="621" t="s">
        <v>49</v>
      </c>
      <c r="H162" s="621"/>
      <c r="I162" s="112"/>
    </row>
    <row r="163" spans="1:9" ht="15.75">
      <c r="A163" s="91"/>
      <c r="B163" s="91"/>
      <c r="C163" s="106"/>
      <c r="D163" s="106"/>
      <c r="E163" s="106"/>
      <c r="F163" s="89"/>
      <c r="G163" s="89"/>
      <c r="H163" s="89"/>
      <c r="I163" s="113"/>
    </row>
    <row r="164" spans="1:10" ht="15.75">
      <c r="A164" s="618" t="s">
        <v>53</v>
      </c>
      <c r="B164" s="618"/>
      <c r="C164" s="618"/>
      <c r="D164" s="619" t="s">
        <v>52</v>
      </c>
      <c r="E164" s="619"/>
      <c r="F164" s="619"/>
      <c r="G164" s="94"/>
      <c r="H164" s="107"/>
      <c r="I164" s="113"/>
      <c r="J164" s="95"/>
    </row>
    <row r="165" spans="1:10" ht="15.75">
      <c r="A165" s="91"/>
      <c r="B165" s="91"/>
      <c r="C165" s="106"/>
      <c r="D165" s="625" t="s">
        <v>54</v>
      </c>
      <c r="E165" s="625"/>
      <c r="F165" s="625"/>
      <c r="G165" s="94"/>
      <c r="H165" s="121" t="s">
        <v>48</v>
      </c>
      <c r="I165" s="113"/>
      <c r="J165" s="96"/>
    </row>
    <row r="166" spans="1:10" ht="15.75">
      <c r="A166" s="91"/>
      <c r="B166" s="198" t="s">
        <v>365</v>
      </c>
      <c r="C166" s="106"/>
      <c r="D166" s="106"/>
      <c r="E166" s="106"/>
      <c r="F166" s="106"/>
      <c r="G166" s="106"/>
      <c r="H166" s="106"/>
      <c r="I166" s="114"/>
      <c r="J166" s="90"/>
    </row>
    <row r="167" spans="1:10" ht="15.75">
      <c r="A167" s="91"/>
      <c r="B167" s="105" t="s">
        <v>56</v>
      </c>
      <c r="C167" s="105"/>
      <c r="D167" s="105"/>
      <c r="E167" s="105"/>
      <c r="F167" s="106"/>
      <c r="G167" s="89"/>
      <c r="H167" s="106"/>
      <c r="I167" s="111"/>
      <c r="J167" s="90"/>
    </row>
    <row r="168" spans="1:10" ht="15.75">
      <c r="A168" s="91"/>
      <c r="B168" s="91"/>
      <c r="C168" s="106"/>
      <c r="D168" s="106"/>
      <c r="E168" s="106"/>
      <c r="F168" s="106"/>
      <c r="G168" s="106"/>
      <c r="H168" s="106"/>
      <c r="I168" s="111"/>
      <c r="J168" s="90"/>
    </row>
    <row r="169" spans="1:10" ht="15.75">
      <c r="A169" s="97"/>
      <c r="B169" s="97"/>
      <c r="C169" s="90"/>
      <c r="D169" s="90"/>
      <c r="E169" s="90"/>
      <c r="F169" s="90"/>
      <c r="G169" s="90"/>
      <c r="H169" s="90"/>
      <c r="I169" s="110"/>
      <c r="J169" s="90"/>
    </row>
    <row r="170" spans="1:10" ht="15.75">
      <c r="A170" s="97"/>
      <c r="B170" s="97"/>
      <c r="C170" s="90"/>
      <c r="D170" s="90"/>
      <c r="E170" s="90"/>
      <c r="F170" s="90"/>
      <c r="G170" s="90"/>
      <c r="H170" s="90"/>
      <c r="I170" s="110"/>
      <c r="J170" s="90"/>
    </row>
    <row r="171" spans="1:10" ht="15.75">
      <c r="A171" s="97"/>
      <c r="B171" s="97"/>
      <c r="C171" s="90"/>
      <c r="D171" s="90"/>
      <c r="E171" s="90"/>
      <c r="F171" s="90"/>
      <c r="G171" s="90"/>
      <c r="H171" s="90"/>
      <c r="I171" s="110"/>
      <c r="J171" s="90"/>
    </row>
    <row r="172" spans="1:10" ht="15.75">
      <c r="A172" s="97"/>
      <c r="B172" s="97"/>
      <c r="C172" s="90"/>
      <c r="D172" s="90"/>
      <c r="E172" s="90"/>
      <c r="F172" s="90"/>
      <c r="G172" s="90"/>
      <c r="H172" s="90"/>
      <c r="I172" s="110"/>
      <c r="J172" s="90"/>
    </row>
    <row r="173" spans="1:10" ht="15.75">
      <c r="A173" s="97"/>
      <c r="B173" s="97"/>
      <c r="C173" s="90"/>
      <c r="D173" s="90"/>
      <c r="E173" s="90"/>
      <c r="F173" s="90"/>
      <c r="G173" s="90"/>
      <c r="H173" s="90"/>
      <c r="I173" s="110"/>
      <c r="J173" s="90"/>
    </row>
    <row r="174" spans="1:10" ht="15.75">
      <c r="A174" s="97"/>
      <c r="B174" s="97"/>
      <c r="C174" s="90"/>
      <c r="D174" s="90"/>
      <c r="E174" s="90"/>
      <c r="F174" s="90"/>
      <c r="G174" s="90"/>
      <c r="H174" s="90"/>
      <c r="I174" s="110"/>
      <c r="J174" s="90"/>
    </row>
    <row r="175" spans="1:10" ht="15.75">
      <c r="A175" s="97"/>
      <c r="B175" s="97"/>
      <c r="C175" s="90"/>
      <c r="D175" s="90"/>
      <c r="E175" s="90"/>
      <c r="F175" s="90"/>
      <c r="G175" s="90"/>
      <c r="H175" s="90"/>
      <c r="I175" s="110"/>
      <c r="J175" s="90"/>
    </row>
    <row r="176" spans="1:10" ht="15.75">
      <c r="A176" s="97"/>
      <c r="B176" s="97"/>
      <c r="C176" s="90"/>
      <c r="D176" s="90"/>
      <c r="E176" s="90"/>
      <c r="F176" s="90"/>
      <c r="G176" s="90"/>
      <c r="H176" s="90"/>
      <c r="I176" s="110"/>
      <c r="J176" s="90"/>
    </row>
    <row r="177" spans="1:10" ht="15.75">
      <c r="A177" s="97"/>
      <c r="B177" s="97"/>
      <c r="C177" s="90"/>
      <c r="D177" s="90"/>
      <c r="E177" s="90"/>
      <c r="F177" s="90"/>
      <c r="G177" s="90"/>
      <c r="H177" s="90"/>
      <c r="I177" s="110"/>
      <c r="J177" s="90"/>
    </row>
    <row r="178" spans="1:10" ht="15.75">
      <c r="A178" s="97"/>
      <c r="B178" s="97"/>
      <c r="C178" s="90"/>
      <c r="D178" s="90"/>
      <c r="E178" s="90"/>
      <c r="F178" s="90"/>
      <c r="G178" s="90"/>
      <c r="H178" s="90"/>
      <c r="I178" s="110"/>
      <c r="J178" s="90"/>
    </row>
    <row r="179" spans="1:10" ht="15.75">
      <c r="A179" s="97"/>
      <c r="B179" s="97"/>
      <c r="C179" s="90"/>
      <c r="D179" s="90"/>
      <c r="E179" s="90"/>
      <c r="F179" s="90"/>
      <c r="G179" s="90"/>
      <c r="H179" s="90"/>
      <c r="I179" s="110"/>
      <c r="J179" s="90"/>
    </row>
    <row r="180" spans="1:10" ht="15.75">
      <c r="A180" s="97"/>
      <c r="B180" s="97"/>
      <c r="C180" s="90"/>
      <c r="D180" s="90"/>
      <c r="E180" s="90"/>
      <c r="F180" s="90"/>
      <c r="G180" s="90"/>
      <c r="H180" s="90"/>
      <c r="I180" s="110"/>
      <c r="J180" s="90"/>
    </row>
    <row r="181" spans="1:10" ht="15.75">
      <c r="A181" s="97"/>
      <c r="B181" s="97"/>
      <c r="C181" s="90"/>
      <c r="D181" s="90"/>
      <c r="E181" s="90"/>
      <c r="F181" s="90"/>
      <c r="G181" s="90"/>
      <c r="H181" s="90"/>
      <c r="I181" s="110"/>
      <c r="J181" s="90"/>
    </row>
    <row r="182" spans="1:10" ht="15.75">
      <c r="A182" s="97"/>
      <c r="B182" s="97"/>
      <c r="C182" s="90"/>
      <c r="D182" s="90"/>
      <c r="E182" s="90"/>
      <c r="F182" s="90"/>
      <c r="G182" s="90"/>
      <c r="H182" s="90"/>
      <c r="I182" s="110"/>
      <c r="J182" s="90"/>
    </row>
    <row r="183" spans="1:10" ht="15.75">
      <c r="A183" s="97"/>
      <c r="B183" s="97"/>
      <c r="C183" s="90"/>
      <c r="D183" s="90"/>
      <c r="E183" s="90"/>
      <c r="F183" s="90"/>
      <c r="G183" s="90"/>
      <c r="H183" s="90"/>
      <c r="I183" s="110"/>
      <c r="J183" s="90"/>
    </row>
    <row r="184" spans="1:10" ht="15.75">
      <c r="A184" s="97"/>
      <c r="B184" s="97"/>
      <c r="C184" s="90"/>
      <c r="D184" s="90"/>
      <c r="E184" s="90"/>
      <c r="F184" s="90"/>
      <c r="G184" s="90"/>
      <c r="H184" s="90"/>
      <c r="I184" s="110"/>
      <c r="J184" s="90"/>
    </row>
    <row r="185" spans="1:10" ht="15.75">
      <c r="A185" s="97"/>
      <c r="B185" s="97"/>
      <c r="C185" s="90"/>
      <c r="D185" s="90"/>
      <c r="E185" s="90"/>
      <c r="F185" s="90"/>
      <c r="G185" s="90"/>
      <c r="H185" s="90"/>
      <c r="I185" s="110"/>
      <c r="J185" s="90"/>
    </row>
    <row r="186" spans="1:10" ht="15.75">
      <c r="A186" s="97"/>
      <c r="B186" s="97"/>
      <c r="C186" s="90"/>
      <c r="D186" s="90"/>
      <c r="E186" s="90"/>
      <c r="F186" s="90"/>
      <c r="G186" s="90"/>
      <c r="H186" s="90"/>
      <c r="I186" s="110"/>
      <c r="J186" s="90"/>
    </row>
    <row r="187" spans="1:10" ht="15.75">
      <c r="A187" s="97"/>
      <c r="B187" s="97"/>
      <c r="C187" s="90"/>
      <c r="D187" s="90"/>
      <c r="E187" s="90"/>
      <c r="F187" s="90"/>
      <c r="G187" s="90"/>
      <c r="H187" s="90"/>
      <c r="I187" s="110"/>
      <c r="J187" s="90"/>
    </row>
    <row r="188" spans="1:10" ht="15.75">
      <c r="A188" s="97"/>
      <c r="B188" s="97"/>
      <c r="C188" s="90"/>
      <c r="D188" s="90"/>
      <c r="E188" s="90"/>
      <c r="F188" s="90"/>
      <c r="G188" s="90"/>
      <c r="H188" s="90"/>
      <c r="I188" s="110"/>
      <c r="J188" s="90"/>
    </row>
    <row r="189" spans="1:10" ht="15.75">
      <c r="A189" s="97"/>
      <c r="B189" s="97"/>
      <c r="C189" s="90"/>
      <c r="D189" s="90"/>
      <c r="E189" s="90"/>
      <c r="F189" s="90"/>
      <c r="G189" s="90"/>
      <c r="H189" s="90"/>
      <c r="I189" s="110"/>
      <c r="J189" s="90"/>
    </row>
    <row r="190" spans="1:10" ht="15.75">
      <c r="A190" s="97"/>
      <c r="B190" s="97"/>
      <c r="C190" s="90"/>
      <c r="D190" s="90"/>
      <c r="E190" s="90"/>
      <c r="F190" s="90"/>
      <c r="G190" s="90"/>
      <c r="H190" s="90"/>
      <c r="I190" s="110"/>
      <c r="J190" s="90"/>
    </row>
    <row r="191" spans="1:10" ht="15.75">
      <c r="A191" s="97"/>
      <c r="B191" s="97"/>
      <c r="C191" s="90"/>
      <c r="D191" s="90"/>
      <c r="E191" s="90"/>
      <c r="F191" s="90"/>
      <c r="G191" s="90"/>
      <c r="H191" s="90"/>
      <c r="I191" s="110"/>
      <c r="J191" s="90"/>
    </row>
    <row r="192" spans="1:10" ht="15.75">
      <c r="A192" s="97"/>
      <c r="B192" s="97"/>
      <c r="C192" s="90"/>
      <c r="D192" s="90"/>
      <c r="E192" s="90"/>
      <c r="F192" s="90"/>
      <c r="G192" s="90"/>
      <c r="H192" s="90"/>
      <c r="I192" s="110"/>
      <c r="J192" s="90"/>
    </row>
    <row r="193" spans="1:10" ht="15.75">
      <c r="A193" s="97"/>
      <c r="B193" s="97"/>
      <c r="C193" s="90"/>
      <c r="D193" s="90"/>
      <c r="E193" s="90"/>
      <c r="F193" s="90"/>
      <c r="G193" s="90"/>
      <c r="H193" s="90"/>
      <c r="I193" s="110"/>
      <c r="J193" s="90"/>
    </row>
    <row r="194" spans="1:10" ht="15.75">
      <c r="A194" s="97"/>
      <c r="B194" s="97"/>
      <c r="C194" s="90"/>
      <c r="D194" s="90"/>
      <c r="E194" s="90"/>
      <c r="F194" s="90"/>
      <c r="G194" s="90"/>
      <c r="H194" s="90"/>
      <c r="I194" s="110"/>
      <c r="J194" s="90"/>
    </row>
    <row r="195" spans="1:10" ht="15.75">
      <c r="A195" s="97"/>
      <c r="B195" s="97"/>
      <c r="C195" s="90"/>
      <c r="D195" s="90"/>
      <c r="E195" s="90"/>
      <c r="F195" s="90"/>
      <c r="G195" s="90"/>
      <c r="H195" s="90"/>
      <c r="I195" s="110"/>
      <c r="J195" s="90"/>
    </row>
    <row r="196" spans="1:10" ht="15.75">
      <c r="A196" s="97"/>
      <c r="B196" s="97"/>
      <c r="C196" s="90"/>
      <c r="D196" s="90"/>
      <c r="E196" s="90"/>
      <c r="F196" s="90"/>
      <c r="G196" s="90"/>
      <c r="H196" s="90"/>
      <c r="I196" s="110"/>
      <c r="J196" s="90"/>
    </row>
    <row r="197" spans="1:10" ht="15.75">
      <c r="A197" s="97"/>
      <c r="B197" s="97"/>
      <c r="C197" s="90"/>
      <c r="D197" s="90"/>
      <c r="E197" s="90"/>
      <c r="F197" s="90"/>
      <c r="G197" s="90"/>
      <c r="H197" s="90"/>
      <c r="I197" s="110"/>
      <c r="J197" s="90"/>
    </row>
    <row r="198" spans="1:10" ht="15.75">
      <c r="A198" s="97"/>
      <c r="B198" s="97"/>
      <c r="C198" s="90"/>
      <c r="D198" s="90"/>
      <c r="E198" s="90"/>
      <c r="F198" s="90"/>
      <c r="G198" s="90"/>
      <c r="H198" s="90"/>
      <c r="I198" s="110"/>
      <c r="J198" s="90"/>
    </row>
    <row r="199" spans="1:10" ht="15.75">
      <c r="A199" s="97"/>
      <c r="B199" s="97"/>
      <c r="C199" s="90"/>
      <c r="D199" s="90"/>
      <c r="E199" s="90"/>
      <c r="F199" s="90"/>
      <c r="G199" s="90"/>
      <c r="H199" s="90"/>
      <c r="I199" s="110"/>
      <c r="J199" s="90"/>
    </row>
    <row r="200" spans="1:10" ht="15.75">
      <c r="A200" s="97"/>
      <c r="B200" s="97"/>
      <c r="C200" s="90"/>
      <c r="D200" s="90"/>
      <c r="E200" s="90"/>
      <c r="F200" s="90"/>
      <c r="G200" s="90"/>
      <c r="H200" s="90"/>
      <c r="I200" s="110"/>
      <c r="J200" s="90"/>
    </row>
    <row r="201" spans="1:10" ht="15.75">
      <c r="A201" s="97"/>
      <c r="B201" s="97"/>
      <c r="C201" s="90"/>
      <c r="D201" s="90"/>
      <c r="E201" s="90"/>
      <c r="F201" s="90"/>
      <c r="G201" s="90"/>
      <c r="H201" s="90"/>
      <c r="I201" s="110"/>
      <c r="J201" s="90"/>
    </row>
    <row r="202" spans="1:10" ht="15.75">
      <c r="A202" s="97"/>
      <c r="B202" s="97"/>
      <c r="C202" s="90"/>
      <c r="D202" s="90"/>
      <c r="E202" s="90"/>
      <c r="F202" s="90"/>
      <c r="G202" s="90"/>
      <c r="H202" s="90"/>
      <c r="I202" s="110"/>
      <c r="J202" s="90"/>
    </row>
    <row r="203" spans="1:10" ht="15.75">
      <c r="A203" s="97"/>
      <c r="B203" s="97"/>
      <c r="C203" s="90"/>
      <c r="D203" s="90"/>
      <c r="E203" s="90"/>
      <c r="F203" s="90"/>
      <c r="G203" s="90"/>
      <c r="H203" s="90"/>
      <c r="I203" s="110"/>
      <c r="J203" s="90"/>
    </row>
    <row r="204" spans="1:10" ht="15.75">
      <c r="A204" s="97"/>
      <c r="B204" s="97"/>
      <c r="C204" s="90"/>
      <c r="D204" s="90"/>
      <c r="E204" s="90"/>
      <c r="F204" s="90"/>
      <c r="G204" s="90"/>
      <c r="H204" s="90"/>
      <c r="I204" s="110"/>
      <c r="J204" s="90"/>
    </row>
    <row r="205" spans="1:10" ht="15.75">
      <c r="A205" s="97"/>
      <c r="B205" s="97"/>
      <c r="C205" s="90"/>
      <c r="D205" s="90"/>
      <c r="E205" s="90"/>
      <c r="F205" s="90"/>
      <c r="G205" s="90"/>
      <c r="H205" s="90"/>
      <c r="I205" s="110"/>
      <c r="J205" s="90"/>
    </row>
    <row r="206" spans="1:10" ht="15.75">
      <c r="A206" s="97"/>
      <c r="B206" s="97"/>
      <c r="C206" s="90"/>
      <c r="D206" s="90"/>
      <c r="E206" s="90"/>
      <c r="F206" s="90"/>
      <c r="G206" s="90"/>
      <c r="H206" s="90"/>
      <c r="I206" s="110"/>
      <c r="J206" s="90"/>
    </row>
    <row r="207" spans="1:10" ht="15.75">
      <c r="A207" s="97"/>
      <c r="B207" s="97"/>
      <c r="C207" s="90"/>
      <c r="D207" s="90"/>
      <c r="E207" s="90"/>
      <c r="F207" s="90"/>
      <c r="G207" s="90"/>
      <c r="H207" s="90"/>
      <c r="I207" s="110"/>
      <c r="J207" s="90"/>
    </row>
    <row r="208" spans="1:10" ht="15.75">
      <c r="A208" s="97"/>
      <c r="B208" s="97"/>
      <c r="C208" s="90"/>
      <c r="D208" s="90"/>
      <c r="E208" s="90"/>
      <c r="F208" s="90"/>
      <c r="G208" s="90"/>
      <c r="H208" s="90"/>
      <c r="I208" s="110"/>
      <c r="J208" s="90"/>
    </row>
    <row r="209" spans="1:10" ht="15.75">
      <c r="A209" s="97"/>
      <c r="B209" s="97"/>
      <c r="C209" s="90"/>
      <c r="D209" s="90"/>
      <c r="E209" s="90"/>
      <c r="F209" s="90"/>
      <c r="G209" s="90"/>
      <c r="H209" s="90"/>
      <c r="I209" s="110"/>
      <c r="J209" s="90"/>
    </row>
    <row r="210" spans="1:10" ht="15.75">
      <c r="A210" s="97"/>
      <c r="B210" s="97"/>
      <c r="C210" s="90"/>
      <c r="D210" s="90"/>
      <c r="E210" s="90"/>
      <c r="F210" s="90"/>
      <c r="G210" s="90"/>
      <c r="H210" s="90"/>
      <c r="I210" s="110"/>
      <c r="J210" s="90"/>
    </row>
    <row r="211" spans="1:10" ht="15.75">
      <c r="A211" s="97"/>
      <c r="B211" s="97"/>
      <c r="C211" s="90"/>
      <c r="D211" s="90"/>
      <c r="E211" s="90"/>
      <c r="F211" s="90"/>
      <c r="G211" s="90"/>
      <c r="H211" s="90"/>
      <c r="I211" s="110"/>
      <c r="J211" s="90"/>
    </row>
    <row r="212" spans="1:10" ht="15.75">
      <c r="A212" s="97"/>
      <c r="B212" s="97"/>
      <c r="C212" s="90"/>
      <c r="D212" s="90"/>
      <c r="E212" s="90"/>
      <c r="F212" s="90"/>
      <c r="G212" s="90"/>
      <c r="H212" s="90"/>
      <c r="I212" s="110"/>
      <c r="J212" s="90"/>
    </row>
    <row r="213" spans="1:10" ht="15.75">
      <c r="A213" s="97"/>
      <c r="B213" s="97"/>
      <c r="C213" s="90"/>
      <c r="D213" s="90"/>
      <c r="E213" s="90"/>
      <c r="F213" s="90"/>
      <c r="G213" s="90"/>
      <c r="H213" s="90"/>
      <c r="I213" s="110"/>
      <c r="J213" s="90"/>
    </row>
    <row r="214" spans="1:10" ht="15.75">
      <c r="A214" s="97"/>
      <c r="B214" s="97"/>
      <c r="C214" s="90"/>
      <c r="D214" s="90"/>
      <c r="E214" s="90"/>
      <c r="F214" s="90"/>
      <c r="G214" s="90"/>
      <c r="H214" s="90"/>
      <c r="I214" s="110"/>
      <c r="J214" s="90"/>
    </row>
    <row r="215" spans="1:10" ht="15.75">
      <c r="A215" s="97"/>
      <c r="B215" s="97"/>
      <c r="C215" s="90"/>
      <c r="D215" s="90"/>
      <c r="E215" s="90"/>
      <c r="F215" s="90"/>
      <c r="G215" s="90"/>
      <c r="H215" s="90"/>
      <c r="I215" s="110"/>
      <c r="J215" s="90"/>
    </row>
    <row r="216" spans="1:10" ht="15.75">
      <c r="A216" s="97"/>
      <c r="B216" s="97"/>
      <c r="C216" s="90"/>
      <c r="D216" s="90"/>
      <c r="E216" s="90"/>
      <c r="F216" s="90"/>
      <c r="G216" s="90"/>
      <c r="H216" s="90"/>
      <c r="I216" s="110"/>
      <c r="J216" s="90"/>
    </row>
    <row r="217" spans="1:10" ht="15.75">
      <c r="A217" s="97"/>
      <c r="B217" s="97"/>
      <c r="C217" s="90"/>
      <c r="D217" s="90"/>
      <c r="E217" s="90"/>
      <c r="F217" s="90"/>
      <c r="G217" s="90"/>
      <c r="H217" s="90"/>
      <c r="I217" s="110"/>
      <c r="J217" s="90"/>
    </row>
    <row r="218" spans="1:10" ht="15.75">
      <c r="A218" s="97"/>
      <c r="B218" s="97"/>
      <c r="C218" s="90"/>
      <c r="D218" s="90"/>
      <c r="E218" s="90"/>
      <c r="F218" s="90"/>
      <c r="G218" s="90"/>
      <c r="H218" s="90"/>
      <c r="I218" s="110"/>
      <c r="J218" s="90"/>
    </row>
    <row r="219" spans="1:10" ht="15.75">
      <c r="A219" s="97"/>
      <c r="B219" s="97"/>
      <c r="C219" s="90"/>
      <c r="D219" s="90"/>
      <c r="E219" s="90"/>
      <c r="F219" s="90"/>
      <c r="G219" s="90"/>
      <c r="H219" s="90"/>
      <c r="I219" s="110"/>
      <c r="J219" s="90"/>
    </row>
    <row r="220" spans="1:10" ht="15.75">
      <c r="A220" s="97"/>
      <c r="B220" s="97"/>
      <c r="C220" s="90"/>
      <c r="D220" s="90"/>
      <c r="E220" s="90"/>
      <c r="F220" s="90"/>
      <c r="G220" s="90"/>
      <c r="H220" s="90"/>
      <c r="I220" s="110"/>
      <c r="J220" s="90"/>
    </row>
    <row r="221" spans="1:10" ht="15.75">
      <c r="A221" s="97"/>
      <c r="B221" s="97"/>
      <c r="C221" s="90"/>
      <c r="D221" s="90"/>
      <c r="E221" s="90"/>
      <c r="F221" s="90"/>
      <c r="G221" s="90"/>
      <c r="H221" s="90"/>
      <c r="I221" s="110"/>
      <c r="J221" s="90"/>
    </row>
    <row r="222" spans="1:10" ht="15.75">
      <c r="A222" s="97"/>
      <c r="B222" s="97"/>
      <c r="C222" s="90"/>
      <c r="D222" s="90"/>
      <c r="E222" s="90"/>
      <c r="F222" s="90"/>
      <c r="G222" s="90"/>
      <c r="H222" s="90"/>
      <c r="I222" s="110"/>
      <c r="J222" s="90"/>
    </row>
    <row r="223" spans="1:10" ht="15.75">
      <c r="A223" s="97"/>
      <c r="B223" s="97"/>
      <c r="C223" s="90"/>
      <c r="D223" s="90"/>
      <c r="E223" s="90"/>
      <c r="F223" s="90"/>
      <c r="G223" s="90"/>
      <c r="H223" s="90"/>
      <c r="I223" s="110"/>
      <c r="J223" s="90"/>
    </row>
    <row r="224" spans="1:10" ht="15.75">
      <c r="A224" s="97"/>
      <c r="B224" s="97"/>
      <c r="C224" s="90"/>
      <c r="D224" s="90"/>
      <c r="E224" s="90"/>
      <c r="F224" s="90"/>
      <c r="G224" s="90"/>
      <c r="H224" s="90"/>
      <c r="I224" s="110"/>
      <c r="J224" s="90"/>
    </row>
    <row r="225" spans="1:10" ht="15.75">
      <c r="A225" s="97"/>
      <c r="B225" s="97"/>
      <c r="C225" s="90"/>
      <c r="D225" s="90"/>
      <c r="E225" s="90"/>
      <c r="F225" s="90"/>
      <c r="G225" s="90"/>
      <c r="H225" s="90"/>
      <c r="I225" s="110"/>
      <c r="J225" s="90"/>
    </row>
    <row r="226" spans="1:10" ht="15.75">
      <c r="A226" s="97"/>
      <c r="B226" s="97"/>
      <c r="C226" s="90"/>
      <c r="D226" s="90"/>
      <c r="E226" s="90"/>
      <c r="F226" s="90"/>
      <c r="G226" s="90"/>
      <c r="H226" s="90"/>
      <c r="I226" s="110"/>
      <c r="J226" s="90"/>
    </row>
    <row r="227" spans="1:10" ht="15.75">
      <c r="A227" s="97"/>
      <c r="B227" s="97"/>
      <c r="C227" s="90"/>
      <c r="D227" s="90"/>
      <c r="E227" s="90"/>
      <c r="F227" s="90"/>
      <c r="G227" s="90"/>
      <c r="H227" s="90"/>
      <c r="I227" s="110"/>
      <c r="J227" s="90"/>
    </row>
    <row r="228" spans="1:10" ht="15.75">
      <c r="A228" s="97"/>
      <c r="B228" s="97"/>
      <c r="C228" s="90"/>
      <c r="D228" s="90"/>
      <c r="E228" s="90"/>
      <c r="F228" s="90"/>
      <c r="G228" s="90"/>
      <c r="H228" s="90"/>
      <c r="I228" s="110"/>
      <c r="J228" s="90"/>
    </row>
    <row r="229" spans="1:10" ht="15.75">
      <c r="A229" s="97"/>
      <c r="B229" s="97"/>
      <c r="C229" s="90"/>
      <c r="D229" s="90"/>
      <c r="E229" s="90"/>
      <c r="F229" s="90"/>
      <c r="G229" s="90"/>
      <c r="H229" s="90"/>
      <c r="I229" s="110"/>
      <c r="J229" s="90"/>
    </row>
    <row r="230" spans="1:10" ht="15.75">
      <c r="A230" s="97"/>
      <c r="B230" s="97"/>
      <c r="C230" s="90"/>
      <c r="D230" s="90"/>
      <c r="E230" s="90"/>
      <c r="F230" s="90"/>
      <c r="G230" s="90"/>
      <c r="H230" s="90"/>
      <c r="I230" s="110"/>
      <c r="J230" s="90"/>
    </row>
    <row r="231" spans="1:10" ht="15.75">
      <c r="A231" s="97"/>
      <c r="B231" s="97"/>
      <c r="C231" s="90"/>
      <c r="D231" s="90"/>
      <c r="E231" s="90"/>
      <c r="F231" s="90"/>
      <c r="G231" s="90"/>
      <c r="H231" s="90"/>
      <c r="I231" s="110"/>
      <c r="J231" s="90"/>
    </row>
    <row r="232" spans="1:10" ht="15.75">
      <c r="A232" s="97"/>
      <c r="B232" s="97"/>
      <c r="C232" s="90"/>
      <c r="D232" s="90"/>
      <c r="E232" s="90"/>
      <c r="F232" s="90"/>
      <c r="G232" s="90"/>
      <c r="H232" s="90"/>
      <c r="I232" s="110"/>
      <c r="J232" s="90"/>
    </row>
    <row r="233" spans="1:10" ht="15.75">
      <c r="A233" s="97"/>
      <c r="B233" s="97"/>
      <c r="C233" s="90"/>
      <c r="D233" s="90"/>
      <c r="E233" s="90"/>
      <c r="F233" s="90"/>
      <c r="G233" s="90"/>
      <c r="H233" s="90"/>
      <c r="I233" s="110"/>
      <c r="J233" s="90"/>
    </row>
    <row r="234" spans="1:10" ht="15.75">
      <c r="A234" s="97"/>
      <c r="B234" s="97"/>
      <c r="C234" s="90"/>
      <c r="D234" s="90"/>
      <c r="E234" s="90"/>
      <c r="F234" s="90"/>
      <c r="G234" s="90"/>
      <c r="H234" s="90"/>
      <c r="I234" s="110"/>
      <c r="J234" s="90"/>
    </row>
    <row r="235" spans="1:10" ht="15.75">
      <c r="A235" s="97"/>
      <c r="B235" s="97"/>
      <c r="C235" s="90"/>
      <c r="D235" s="90"/>
      <c r="E235" s="90"/>
      <c r="F235" s="90"/>
      <c r="G235" s="90"/>
      <c r="H235" s="90"/>
      <c r="I235" s="110"/>
      <c r="J235" s="90"/>
    </row>
    <row r="236" spans="1:10" ht="15.75">
      <c r="A236" s="97"/>
      <c r="B236" s="97"/>
      <c r="C236" s="90"/>
      <c r="D236" s="90"/>
      <c r="E236" s="90"/>
      <c r="F236" s="90"/>
      <c r="G236" s="90"/>
      <c r="H236" s="90"/>
      <c r="I236" s="110"/>
      <c r="J236" s="90"/>
    </row>
    <row r="237" spans="1:10" ht="15.75">
      <c r="A237" s="97"/>
      <c r="B237" s="97"/>
      <c r="C237" s="90"/>
      <c r="D237" s="90"/>
      <c r="E237" s="90"/>
      <c r="F237" s="90"/>
      <c r="G237" s="90"/>
      <c r="H237" s="90"/>
      <c r="I237" s="110"/>
      <c r="J237" s="90"/>
    </row>
    <row r="238" spans="1:10" ht="15.75">
      <c r="A238" s="97"/>
      <c r="B238" s="97"/>
      <c r="C238" s="90"/>
      <c r="D238" s="90"/>
      <c r="E238" s="90"/>
      <c r="F238" s="90"/>
      <c r="G238" s="90"/>
      <c r="H238" s="90"/>
      <c r="I238" s="110"/>
      <c r="J238" s="90"/>
    </row>
    <row r="239" spans="1:10" ht="15.75">
      <c r="A239" s="97"/>
      <c r="B239" s="97"/>
      <c r="C239" s="90"/>
      <c r="D239" s="90"/>
      <c r="E239" s="90"/>
      <c r="F239" s="90"/>
      <c r="G239" s="90"/>
      <c r="H239" s="90"/>
      <c r="I239" s="110"/>
      <c r="J239" s="90"/>
    </row>
    <row r="240" spans="1:10" ht="15.75">
      <c r="A240" s="97"/>
      <c r="B240" s="97"/>
      <c r="C240" s="90"/>
      <c r="D240" s="90"/>
      <c r="E240" s="90"/>
      <c r="F240" s="90"/>
      <c r="G240" s="90"/>
      <c r="H240" s="90"/>
      <c r="I240" s="110"/>
      <c r="J240" s="90"/>
    </row>
    <row r="241" spans="1:10" ht="15.75">
      <c r="A241" s="97"/>
      <c r="B241" s="97"/>
      <c r="C241" s="90"/>
      <c r="D241" s="90"/>
      <c r="E241" s="90"/>
      <c r="F241" s="90"/>
      <c r="G241" s="90"/>
      <c r="H241" s="90"/>
      <c r="I241" s="110"/>
      <c r="J241" s="90"/>
    </row>
    <row r="242" spans="1:10" ht="15.75">
      <c r="A242" s="97"/>
      <c r="B242" s="97"/>
      <c r="C242" s="90"/>
      <c r="D242" s="90"/>
      <c r="E242" s="90"/>
      <c r="F242" s="90"/>
      <c r="G242" s="90"/>
      <c r="H242" s="90"/>
      <c r="I242" s="110"/>
      <c r="J242" s="90"/>
    </row>
    <row r="243" spans="1:10" ht="15.75">
      <c r="A243" s="97"/>
      <c r="B243" s="97"/>
      <c r="C243" s="90"/>
      <c r="D243" s="90"/>
      <c r="E243" s="90"/>
      <c r="F243" s="90"/>
      <c r="G243" s="90"/>
      <c r="H243" s="90"/>
      <c r="I243" s="110"/>
      <c r="J243" s="90"/>
    </row>
    <row r="244" spans="1:10" ht="15.75">
      <c r="A244" s="97"/>
      <c r="B244" s="97"/>
      <c r="C244" s="90"/>
      <c r="D244" s="90"/>
      <c r="E244" s="90"/>
      <c r="F244" s="90"/>
      <c r="G244" s="90"/>
      <c r="H244" s="90"/>
      <c r="I244" s="110"/>
      <c r="J244" s="90"/>
    </row>
    <row r="245" spans="1:10" ht="15.75">
      <c r="A245" s="97"/>
      <c r="B245" s="97"/>
      <c r="C245" s="90"/>
      <c r="D245" s="90"/>
      <c r="E245" s="90"/>
      <c r="F245" s="90"/>
      <c r="G245" s="90"/>
      <c r="H245" s="90"/>
      <c r="I245" s="110"/>
      <c r="J245" s="90"/>
    </row>
    <row r="246" spans="1:10" ht="15.75">
      <c r="A246" s="97"/>
      <c r="B246" s="97"/>
      <c r="C246" s="90"/>
      <c r="D246" s="90"/>
      <c r="E246" s="90"/>
      <c r="F246" s="90"/>
      <c r="G246" s="90"/>
      <c r="H246" s="90"/>
      <c r="I246" s="110"/>
      <c r="J246" s="90"/>
    </row>
    <row r="247" spans="1:10" ht="15.75">
      <c r="A247" s="97"/>
      <c r="B247" s="97"/>
      <c r="C247" s="90"/>
      <c r="D247" s="90"/>
      <c r="E247" s="90"/>
      <c r="F247" s="90"/>
      <c r="G247" s="90"/>
      <c r="H247" s="90"/>
      <c r="I247" s="110"/>
      <c r="J247" s="90"/>
    </row>
    <row r="248" spans="1:10" ht="15.75">
      <c r="A248" s="97"/>
      <c r="B248" s="97"/>
      <c r="C248" s="90"/>
      <c r="D248" s="90"/>
      <c r="E248" s="90"/>
      <c r="F248" s="90"/>
      <c r="G248" s="90"/>
      <c r="H248" s="90"/>
      <c r="I248" s="110"/>
      <c r="J248" s="90"/>
    </row>
    <row r="249" spans="1:10" ht="15.75">
      <c r="A249" s="97"/>
      <c r="B249" s="97"/>
      <c r="C249" s="90"/>
      <c r="D249" s="90"/>
      <c r="E249" s="90"/>
      <c r="F249" s="90"/>
      <c r="G249" s="90"/>
      <c r="H249" s="90"/>
      <c r="I249" s="110"/>
      <c r="J249" s="90"/>
    </row>
    <row r="250" spans="1:10" ht="15.75">
      <c r="A250" s="97"/>
      <c r="B250" s="97"/>
      <c r="C250" s="90"/>
      <c r="D250" s="90"/>
      <c r="E250" s="90"/>
      <c r="F250" s="90"/>
      <c r="G250" s="90"/>
      <c r="H250" s="90"/>
      <c r="I250" s="110"/>
      <c r="J250" s="90"/>
    </row>
    <row r="251" spans="1:10" ht="15.75">
      <c r="A251" s="97"/>
      <c r="B251" s="97"/>
      <c r="C251" s="90"/>
      <c r="D251" s="90"/>
      <c r="E251" s="90"/>
      <c r="F251" s="90"/>
      <c r="G251" s="90"/>
      <c r="H251" s="90"/>
      <c r="I251" s="110"/>
      <c r="J251" s="90"/>
    </row>
    <row r="252" spans="1:10" ht="15.75">
      <c r="A252" s="97"/>
      <c r="B252" s="97"/>
      <c r="C252" s="90"/>
      <c r="D252" s="90"/>
      <c r="E252" s="90"/>
      <c r="F252" s="90"/>
      <c r="G252" s="90"/>
      <c r="H252" s="90"/>
      <c r="I252" s="110"/>
      <c r="J252" s="90"/>
    </row>
    <row r="253" spans="1:10" ht="15.75">
      <c r="A253" s="97"/>
      <c r="B253" s="97"/>
      <c r="C253" s="90"/>
      <c r="D253" s="90"/>
      <c r="E253" s="90"/>
      <c r="F253" s="90"/>
      <c r="G253" s="90"/>
      <c r="H253" s="90"/>
      <c r="I253" s="110"/>
      <c r="J253" s="90"/>
    </row>
    <row r="254" spans="1:10" ht="15.75">
      <c r="A254" s="97"/>
      <c r="B254" s="97"/>
      <c r="C254" s="90"/>
      <c r="D254" s="90"/>
      <c r="E254" s="90"/>
      <c r="F254" s="90"/>
      <c r="G254" s="90"/>
      <c r="H254" s="90"/>
      <c r="I254" s="110"/>
      <c r="J254" s="90"/>
    </row>
    <row r="255" spans="1:10" ht="15.75">
      <c r="A255" s="97"/>
      <c r="B255" s="97"/>
      <c r="C255" s="90"/>
      <c r="D255" s="90"/>
      <c r="E255" s="90"/>
      <c r="F255" s="90"/>
      <c r="G255" s="90"/>
      <c r="H255" s="90"/>
      <c r="I255" s="110"/>
      <c r="J255" s="90"/>
    </row>
    <row r="256" spans="1:10" ht="15.75">
      <c r="A256" s="97"/>
      <c r="B256" s="97"/>
      <c r="C256" s="90"/>
      <c r="D256" s="90"/>
      <c r="E256" s="90"/>
      <c r="F256" s="90"/>
      <c r="G256" s="90"/>
      <c r="H256" s="90"/>
      <c r="I256" s="110"/>
      <c r="J256" s="90"/>
    </row>
    <row r="257" spans="1:10" ht="15.75">
      <c r="A257" s="97"/>
      <c r="B257" s="97"/>
      <c r="C257" s="90"/>
      <c r="D257" s="90"/>
      <c r="E257" s="90"/>
      <c r="F257" s="90"/>
      <c r="G257" s="90"/>
      <c r="H257" s="90"/>
      <c r="I257" s="110"/>
      <c r="J257" s="90"/>
    </row>
    <row r="258" spans="1:10" ht="15.75">
      <c r="A258" s="97"/>
      <c r="B258" s="97"/>
      <c r="C258" s="90"/>
      <c r="D258" s="90"/>
      <c r="E258" s="90"/>
      <c r="F258" s="90"/>
      <c r="G258" s="90"/>
      <c r="H258" s="90"/>
      <c r="I258" s="110"/>
      <c r="J258" s="90"/>
    </row>
    <row r="259" spans="1:10" ht="15.75">
      <c r="A259" s="97"/>
      <c r="B259" s="97"/>
      <c r="C259" s="90"/>
      <c r="D259" s="90"/>
      <c r="E259" s="90"/>
      <c r="F259" s="90"/>
      <c r="G259" s="90"/>
      <c r="H259" s="90"/>
      <c r="I259" s="110"/>
      <c r="J259" s="90"/>
    </row>
    <row r="260" spans="1:10" ht="15.75">
      <c r="A260" s="97"/>
      <c r="B260" s="97"/>
      <c r="C260" s="90"/>
      <c r="D260" s="90"/>
      <c r="E260" s="90"/>
      <c r="F260" s="90"/>
      <c r="G260" s="90"/>
      <c r="H260" s="90"/>
      <c r="I260" s="110"/>
      <c r="J260" s="90"/>
    </row>
    <row r="261" spans="1:10" ht="15.75">
      <c r="A261" s="97"/>
      <c r="B261" s="97"/>
      <c r="C261" s="90"/>
      <c r="D261" s="90"/>
      <c r="E261" s="90"/>
      <c r="F261" s="90"/>
      <c r="G261" s="90"/>
      <c r="H261" s="90"/>
      <c r="I261" s="110"/>
      <c r="J261" s="90"/>
    </row>
    <row r="262" spans="1:10" ht="15.75">
      <c r="A262" s="97"/>
      <c r="B262" s="97"/>
      <c r="C262" s="90"/>
      <c r="D262" s="90"/>
      <c r="E262" s="90"/>
      <c r="F262" s="90"/>
      <c r="G262" s="90"/>
      <c r="H262" s="90"/>
      <c r="I262" s="110"/>
      <c r="J262" s="90"/>
    </row>
    <row r="263" spans="1:10" ht="15.75">
      <c r="A263" s="97"/>
      <c r="B263" s="97"/>
      <c r="C263" s="90"/>
      <c r="D263" s="90"/>
      <c r="E263" s="90"/>
      <c r="F263" s="90"/>
      <c r="G263" s="90"/>
      <c r="H263" s="90"/>
      <c r="I263" s="110"/>
      <c r="J263" s="90"/>
    </row>
    <row r="264" spans="1:10" ht="15.75">
      <c r="A264" s="97"/>
      <c r="B264" s="97"/>
      <c r="C264" s="90"/>
      <c r="D264" s="90"/>
      <c r="E264" s="90"/>
      <c r="F264" s="90"/>
      <c r="G264" s="90"/>
      <c r="H264" s="90"/>
      <c r="I264" s="110"/>
      <c r="J264" s="90"/>
    </row>
    <row r="265" spans="1:10" ht="15.75">
      <c r="A265" s="97"/>
      <c r="B265" s="97"/>
      <c r="C265" s="90"/>
      <c r="D265" s="90"/>
      <c r="E265" s="90"/>
      <c r="F265" s="90"/>
      <c r="G265" s="90"/>
      <c r="H265" s="90"/>
      <c r="I265" s="110"/>
      <c r="J265" s="90"/>
    </row>
    <row r="266" spans="1:10" ht="15.75">
      <c r="A266" s="97"/>
      <c r="B266" s="97"/>
      <c r="C266" s="90"/>
      <c r="D266" s="90"/>
      <c r="E266" s="90"/>
      <c r="F266" s="90"/>
      <c r="G266" s="90"/>
      <c r="H266" s="90"/>
      <c r="I266" s="110"/>
      <c r="J266" s="90"/>
    </row>
    <row r="267" spans="1:10" ht="15.75">
      <c r="A267" s="97"/>
      <c r="B267" s="97"/>
      <c r="C267" s="90"/>
      <c r="D267" s="90"/>
      <c r="E267" s="90"/>
      <c r="F267" s="90"/>
      <c r="G267" s="90"/>
      <c r="H267" s="90"/>
      <c r="I267" s="110"/>
      <c r="J267" s="90"/>
    </row>
    <row r="268" spans="1:10" ht="15.75">
      <c r="A268" s="97"/>
      <c r="B268" s="97"/>
      <c r="C268" s="90"/>
      <c r="D268" s="90"/>
      <c r="E268" s="90"/>
      <c r="F268" s="90"/>
      <c r="G268" s="90"/>
      <c r="H268" s="90"/>
      <c r="I268" s="110"/>
      <c r="J268" s="90"/>
    </row>
    <row r="269" spans="1:10" ht="15.75">
      <c r="A269" s="97"/>
      <c r="B269" s="97"/>
      <c r="C269" s="90"/>
      <c r="D269" s="90"/>
      <c r="E269" s="90"/>
      <c r="F269" s="90"/>
      <c r="G269" s="90"/>
      <c r="H269" s="90"/>
      <c r="I269" s="110"/>
      <c r="J269" s="90"/>
    </row>
    <row r="270" spans="1:10" ht="15.75">
      <c r="A270" s="97"/>
      <c r="B270" s="97"/>
      <c r="C270" s="90"/>
      <c r="D270" s="90"/>
      <c r="E270" s="90"/>
      <c r="F270" s="90"/>
      <c r="G270" s="90"/>
      <c r="H270" s="90"/>
      <c r="I270" s="110"/>
      <c r="J270" s="90"/>
    </row>
    <row r="271" spans="1:10" ht="15.75">
      <c r="A271" s="97"/>
      <c r="B271" s="97"/>
      <c r="C271" s="90"/>
      <c r="D271" s="90"/>
      <c r="E271" s="90"/>
      <c r="F271" s="90"/>
      <c r="G271" s="90"/>
      <c r="H271" s="90"/>
      <c r="I271" s="110"/>
      <c r="J271" s="90"/>
    </row>
    <row r="272" spans="1:10" ht="15.75">
      <c r="A272" s="97"/>
      <c r="B272" s="97"/>
      <c r="C272" s="90"/>
      <c r="D272" s="90"/>
      <c r="E272" s="90"/>
      <c r="F272" s="90"/>
      <c r="G272" s="90"/>
      <c r="H272" s="90"/>
      <c r="I272" s="110"/>
      <c r="J272" s="90"/>
    </row>
    <row r="273" spans="1:10" ht="15.75">
      <c r="A273" s="97"/>
      <c r="B273" s="97"/>
      <c r="C273" s="90"/>
      <c r="D273" s="90"/>
      <c r="E273" s="90"/>
      <c r="F273" s="90"/>
      <c r="G273" s="90"/>
      <c r="H273" s="90"/>
      <c r="I273" s="110"/>
      <c r="J273" s="90"/>
    </row>
    <row r="274" spans="1:10" ht="15.75">
      <c r="A274" s="97"/>
      <c r="B274" s="97"/>
      <c r="C274" s="90"/>
      <c r="D274" s="90"/>
      <c r="E274" s="90"/>
      <c r="F274" s="90"/>
      <c r="G274" s="90"/>
      <c r="H274" s="90"/>
      <c r="I274" s="110"/>
      <c r="J274" s="90"/>
    </row>
    <row r="275" spans="1:10" ht="15.75">
      <c r="A275" s="97"/>
      <c r="B275" s="97"/>
      <c r="C275" s="90"/>
      <c r="D275" s="90"/>
      <c r="E275" s="90"/>
      <c r="F275" s="90"/>
      <c r="G275" s="90"/>
      <c r="H275" s="90"/>
      <c r="I275" s="110"/>
      <c r="J275" s="90"/>
    </row>
    <row r="276" spans="1:10" ht="15.75">
      <c r="A276" s="97"/>
      <c r="B276" s="97"/>
      <c r="C276" s="90"/>
      <c r="D276" s="90"/>
      <c r="E276" s="90"/>
      <c r="F276" s="90"/>
      <c r="G276" s="90"/>
      <c r="H276" s="90"/>
      <c r="I276" s="110"/>
      <c r="J276" s="90"/>
    </row>
    <row r="277" spans="1:10" ht="15.75">
      <c r="A277" s="97"/>
      <c r="B277" s="97"/>
      <c r="C277" s="90"/>
      <c r="D277" s="90"/>
      <c r="E277" s="90"/>
      <c r="F277" s="90"/>
      <c r="G277" s="90"/>
      <c r="H277" s="90"/>
      <c r="I277" s="110"/>
      <c r="J277" s="90"/>
    </row>
    <row r="278" spans="1:10" ht="15.75">
      <c r="A278" s="97"/>
      <c r="B278" s="97"/>
      <c r="C278" s="90"/>
      <c r="D278" s="90"/>
      <c r="E278" s="90"/>
      <c r="F278" s="90"/>
      <c r="G278" s="90"/>
      <c r="H278" s="90"/>
      <c r="I278" s="110"/>
      <c r="J278" s="90"/>
    </row>
    <row r="279" spans="1:10" ht="15.75">
      <c r="A279" s="97"/>
      <c r="B279" s="97"/>
      <c r="C279" s="90"/>
      <c r="D279" s="90"/>
      <c r="E279" s="90"/>
      <c r="F279" s="90"/>
      <c r="G279" s="90"/>
      <c r="H279" s="90"/>
      <c r="I279" s="110"/>
      <c r="J279" s="90"/>
    </row>
    <row r="280" spans="1:10" ht="15.75">
      <c r="A280" s="97"/>
      <c r="B280" s="97"/>
      <c r="C280" s="90"/>
      <c r="D280" s="90"/>
      <c r="E280" s="90"/>
      <c r="F280" s="90"/>
      <c r="G280" s="90"/>
      <c r="H280" s="90"/>
      <c r="I280" s="110"/>
      <c r="J280" s="90"/>
    </row>
    <row r="281" spans="1:10" ht="15.75">
      <c r="A281" s="97"/>
      <c r="B281" s="97"/>
      <c r="C281" s="90"/>
      <c r="D281" s="90"/>
      <c r="E281" s="90"/>
      <c r="F281" s="90"/>
      <c r="G281" s="90"/>
      <c r="H281" s="90"/>
      <c r="I281" s="110"/>
      <c r="J281" s="90"/>
    </row>
    <row r="282" spans="1:10" ht="15.75">
      <c r="A282" s="97"/>
      <c r="B282" s="97"/>
      <c r="C282" s="90"/>
      <c r="D282" s="90"/>
      <c r="E282" s="90"/>
      <c r="F282" s="90"/>
      <c r="G282" s="90"/>
      <c r="H282" s="90"/>
      <c r="I282" s="110"/>
      <c r="J282" s="90"/>
    </row>
    <row r="283" spans="1:10" ht="15.75">
      <c r="A283" s="97"/>
      <c r="B283" s="97"/>
      <c r="C283" s="90"/>
      <c r="D283" s="90"/>
      <c r="E283" s="90"/>
      <c r="F283" s="90"/>
      <c r="G283" s="90"/>
      <c r="H283" s="90"/>
      <c r="I283" s="110"/>
      <c r="J283" s="90"/>
    </row>
    <row r="284" spans="1:10" ht="15.75">
      <c r="A284" s="97"/>
      <c r="B284" s="97"/>
      <c r="C284" s="90"/>
      <c r="D284" s="90"/>
      <c r="E284" s="90"/>
      <c r="F284" s="90"/>
      <c r="G284" s="90"/>
      <c r="H284" s="90"/>
      <c r="I284" s="110"/>
      <c r="J284" s="90"/>
    </row>
    <row r="285" spans="1:10" ht="15.75">
      <c r="A285" s="97"/>
      <c r="B285" s="97"/>
      <c r="C285" s="90"/>
      <c r="D285" s="90"/>
      <c r="E285" s="90"/>
      <c r="F285" s="90"/>
      <c r="G285" s="90"/>
      <c r="H285" s="90"/>
      <c r="I285" s="110"/>
      <c r="J285" s="90"/>
    </row>
    <row r="286" spans="1:10" ht="15.75">
      <c r="A286" s="97"/>
      <c r="B286" s="97"/>
      <c r="C286" s="90"/>
      <c r="D286" s="90"/>
      <c r="E286" s="90"/>
      <c r="F286" s="90"/>
      <c r="G286" s="90"/>
      <c r="H286" s="90"/>
      <c r="I286" s="110"/>
      <c r="J286" s="90"/>
    </row>
    <row r="287" spans="1:10" ht="15.75">
      <c r="A287" s="97"/>
      <c r="B287" s="97"/>
      <c r="C287" s="90"/>
      <c r="D287" s="90"/>
      <c r="E287" s="90"/>
      <c r="F287" s="90"/>
      <c r="G287" s="90"/>
      <c r="H287" s="90"/>
      <c r="I287" s="110"/>
      <c r="J287" s="90"/>
    </row>
    <row r="288" spans="1:10" ht="15.75">
      <c r="A288" s="97"/>
      <c r="B288" s="97"/>
      <c r="C288" s="90"/>
      <c r="D288" s="90"/>
      <c r="E288" s="90"/>
      <c r="F288" s="90"/>
      <c r="G288" s="90"/>
      <c r="H288" s="90"/>
      <c r="I288" s="110"/>
      <c r="J288" s="90"/>
    </row>
    <row r="289" spans="1:10" ht="15.75">
      <c r="A289" s="97"/>
      <c r="B289" s="97"/>
      <c r="C289" s="90"/>
      <c r="D289" s="90"/>
      <c r="E289" s="90"/>
      <c r="F289" s="90"/>
      <c r="G289" s="90"/>
      <c r="H289" s="90"/>
      <c r="I289" s="110"/>
      <c r="J289" s="90"/>
    </row>
    <row r="290" spans="1:10" ht="15.75">
      <c r="A290" s="97"/>
      <c r="B290" s="97"/>
      <c r="C290" s="90"/>
      <c r="D290" s="90"/>
      <c r="E290" s="90"/>
      <c r="F290" s="90"/>
      <c r="G290" s="90"/>
      <c r="H290" s="90"/>
      <c r="I290" s="110"/>
      <c r="J290" s="90"/>
    </row>
    <row r="291" spans="1:10" ht="15.75">
      <c r="A291" s="97"/>
      <c r="B291" s="97"/>
      <c r="C291" s="90"/>
      <c r="D291" s="90"/>
      <c r="E291" s="90"/>
      <c r="F291" s="90"/>
      <c r="G291" s="90"/>
      <c r="H291" s="90"/>
      <c r="I291" s="110"/>
      <c r="J291" s="90"/>
    </row>
    <row r="292" spans="1:10" ht="15.75">
      <c r="A292" s="97"/>
      <c r="B292" s="97"/>
      <c r="C292" s="90"/>
      <c r="D292" s="90"/>
      <c r="E292" s="90"/>
      <c r="F292" s="90"/>
      <c r="G292" s="90"/>
      <c r="H292" s="90"/>
      <c r="I292" s="110"/>
      <c r="J292" s="90"/>
    </row>
    <row r="293" spans="1:10" ht="15.75">
      <c r="A293" s="97"/>
      <c r="B293" s="97"/>
      <c r="C293" s="90"/>
      <c r="D293" s="90"/>
      <c r="E293" s="90"/>
      <c r="F293" s="90"/>
      <c r="G293" s="90"/>
      <c r="H293" s="90"/>
      <c r="I293" s="110"/>
      <c r="J293" s="90"/>
    </row>
    <row r="294" spans="1:10" ht="15.75">
      <c r="A294" s="97"/>
      <c r="B294" s="97"/>
      <c r="C294" s="90"/>
      <c r="D294" s="90"/>
      <c r="E294" s="90"/>
      <c r="F294" s="90"/>
      <c r="G294" s="90"/>
      <c r="H294" s="90"/>
      <c r="I294" s="110"/>
      <c r="J294" s="90"/>
    </row>
    <row r="295" spans="1:10" ht="15.75">
      <c r="A295" s="97"/>
      <c r="B295" s="97"/>
      <c r="C295" s="90"/>
      <c r="D295" s="90"/>
      <c r="E295" s="90"/>
      <c r="F295" s="90"/>
      <c r="G295" s="90"/>
      <c r="H295" s="90"/>
      <c r="I295" s="110"/>
      <c r="J295" s="90"/>
    </row>
    <row r="296" spans="1:10" ht="15.75">
      <c r="A296" s="97"/>
      <c r="B296" s="97"/>
      <c r="C296" s="90"/>
      <c r="D296" s="90"/>
      <c r="E296" s="90"/>
      <c r="F296" s="90"/>
      <c r="G296" s="90"/>
      <c r="H296" s="90"/>
      <c r="I296" s="110"/>
      <c r="J296" s="90"/>
    </row>
    <row r="297" spans="1:10" ht="15.75">
      <c r="A297" s="97"/>
      <c r="B297" s="97"/>
      <c r="C297" s="90"/>
      <c r="D297" s="90"/>
      <c r="E297" s="90"/>
      <c r="F297" s="90"/>
      <c r="G297" s="90"/>
      <c r="H297" s="90"/>
      <c r="I297" s="110"/>
      <c r="J297" s="90"/>
    </row>
    <row r="298" spans="1:10" ht="15.75">
      <c r="A298" s="97"/>
      <c r="B298" s="97"/>
      <c r="C298" s="90"/>
      <c r="D298" s="90"/>
      <c r="E298" s="90"/>
      <c r="F298" s="90"/>
      <c r="G298" s="90"/>
      <c r="H298" s="90"/>
      <c r="I298" s="110"/>
      <c r="J298" s="90"/>
    </row>
    <row r="299" spans="1:10" ht="15.75">
      <c r="A299" s="97"/>
      <c r="B299" s="97"/>
      <c r="C299" s="90"/>
      <c r="D299" s="90"/>
      <c r="E299" s="90"/>
      <c r="F299" s="90"/>
      <c r="G299" s="90"/>
      <c r="H299" s="90"/>
      <c r="I299" s="110"/>
      <c r="J299" s="90"/>
    </row>
    <row r="300" spans="1:10" ht="15.75">
      <c r="A300" s="97"/>
      <c r="B300" s="97"/>
      <c r="C300" s="90"/>
      <c r="D300" s="90"/>
      <c r="E300" s="90"/>
      <c r="F300" s="90"/>
      <c r="G300" s="90"/>
      <c r="H300" s="90"/>
      <c r="I300" s="110"/>
      <c r="J300" s="90"/>
    </row>
    <row r="301" spans="1:10" ht="15.75">
      <c r="A301" s="97"/>
      <c r="B301" s="97"/>
      <c r="C301" s="90"/>
      <c r="D301" s="90"/>
      <c r="E301" s="90"/>
      <c r="F301" s="90"/>
      <c r="G301" s="90"/>
      <c r="H301" s="90"/>
      <c r="I301" s="110"/>
      <c r="J301" s="90"/>
    </row>
    <row r="302" spans="1:10" ht="15.75">
      <c r="A302" s="97"/>
      <c r="B302" s="97"/>
      <c r="C302" s="90"/>
      <c r="D302" s="90"/>
      <c r="E302" s="90"/>
      <c r="F302" s="90"/>
      <c r="G302" s="90"/>
      <c r="H302" s="90"/>
      <c r="I302" s="110"/>
      <c r="J302" s="90"/>
    </row>
    <row r="303" spans="1:10" ht="15.75">
      <c r="A303" s="97"/>
      <c r="B303" s="97"/>
      <c r="C303" s="90"/>
      <c r="D303" s="90"/>
      <c r="E303" s="90"/>
      <c r="F303" s="90"/>
      <c r="G303" s="90"/>
      <c r="H303" s="90"/>
      <c r="I303" s="110"/>
      <c r="J303" s="90"/>
    </row>
    <row r="304" spans="1:10" ht="15.75">
      <c r="A304" s="97"/>
      <c r="B304" s="97"/>
      <c r="C304" s="90"/>
      <c r="D304" s="90"/>
      <c r="E304" s="90"/>
      <c r="F304" s="90"/>
      <c r="G304" s="90"/>
      <c r="H304" s="90"/>
      <c r="I304" s="110"/>
      <c r="J304" s="90"/>
    </row>
    <row r="305" spans="1:10" ht="15.75">
      <c r="A305" s="97"/>
      <c r="B305" s="97"/>
      <c r="C305" s="90"/>
      <c r="D305" s="90"/>
      <c r="E305" s="90"/>
      <c r="F305" s="90"/>
      <c r="G305" s="90"/>
      <c r="H305" s="90"/>
      <c r="I305" s="110"/>
      <c r="J305" s="90"/>
    </row>
    <row r="306" spans="1:10" ht="15.75">
      <c r="A306" s="97"/>
      <c r="B306" s="97"/>
      <c r="C306" s="90"/>
      <c r="D306" s="90"/>
      <c r="E306" s="90"/>
      <c r="F306" s="90"/>
      <c r="G306" s="90"/>
      <c r="H306" s="90"/>
      <c r="I306" s="110"/>
      <c r="J306" s="90"/>
    </row>
    <row r="307" spans="1:10" ht="15.75">
      <c r="A307" s="97"/>
      <c r="B307" s="97"/>
      <c r="C307" s="90"/>
      <c r="D307" s="90"/>
      <c r="E307" s="90"/>
      <c r="F307" s="90"/>
      <c r="G307" s="90"/>
      <c r="H307" s="90"/>
      <c r="I307" s="110"/>
      <c r="J307" s="90"/>
    </row>
    <row r="308" spans="1:10" ht="15.75">
      <c r="A308" s="97"/>
      <c r="B308" s="97"/>
      <c r="C308" s="90"/>
      <c r="D308" s="90"/>
      <c r="E308" s="90"/>
      <c r="F308" s="90"/>
      <c r="G308" s="90"/>
      <c r="H308" s="90"/>
      <c r="I308" s="110"/>
      <c r="J308" s="90"/>
    </row>
    <row r="309" spans="1:10" ht="15.75">
      <c r="A309" s="97"/>
      <c r="B309" s="97"/>
      <c r="C309" s="90"/>
      <c r="D309" s="90"/>
      <c r="E309" s="90"/>
      <c r="F309" s="90"/>
      <c r="G309" s="90"/>
      <c r="H309" s="90"/>
      <c r="I309" s="110"/>
      <c r="J309" s="90"/>
    </row>
    <row r="310" spans="1:10" ht="15.75">
      <c r="A310" s="97"/>
      <c r="B310" s="97"/>
      <c r="C310" s="90"/>
      <c r="D310" s="90"/>
      <c r="E310" s="90"/>
      <c r="F310" s="90"/>
      <c r="G310" s="90"/>
      <c r="H310" s="90"/>
      <c r="I310" s="110"/>
      <c r="J310" s="90"/>
    </row>
    <row r="311" spans="1:10" ht="15.75">
      <c r="A311" s="97"/>
      <c r="B311" s="97"/>
      <c r="C311" s="90"/>
      <c r="D311" s="90"/>
      <c r="E311" s="90"/>
      <c r="F311" s="90"/>
      <c r="G311" s="90"/>
      <c r="H311" s="90"/>
      <c r="I311" s="110"/>
      <c r="J311" s="90"/>
    </row>
    <row r="312" spans="1:10" ht="15.75">
      <c r="A312" s="97"/>
      <c r="B312" s="97"/>
      <c r="C312" s="90"/>
      <c r="D312" s="90"/>
      <c r="E312" s="90"/>
      <c r="F312" s="90"/>
      <c r="G312" s="90"/>
      <c r="H312" s="90"/>
      <c r="I312" s="110"/>
      <c r="J312" s="90"/>
    </row>
    <row r="313" spans="1:10" ht="15.75">
      <c r="A313" s="97"/>
      <c r="B313" s="97"/>
      <c r="C313" s="90"/>
      <c r="D313" s="90"/>
      <c r="E313" s="90"/>
      <c r="F313" s="90"/>
      <c r="G313" s="90"/>
      <c r="H313" s="90"/>
      <c r="I313" s="110"/>
      <c r="J313" s="90"/>
    </row>
    <row r="314" spans="1:10" ht="15.75">
      <c r="A314" s="97"/>
      <c r="B314" s="97"/>
      <c r="C314" s="90"/>
      <c r="D314" s="90"/>
      <c r="E314" s="90"/>
      <c r="F314" s="90"/>
      <c r="G314" s="90"/>
      <c r="H314" s="90"/>
      <c r="I314" s="110"/>
      <c r="J314" s="90"/>
    </row>
    <row r="315" spans="1:10" ht="15.75">
      <c r="A315" s="97"/>
      <c r="B315" s="97"/>
      <c r="C315" s="90"/>
      <c r="D315" s="90"/>
      <c r="E315" s="90"/>
      <c r="F315" s="90"/>
      <c r="G315" s="90"/>
      <c r="H315" s="90"/>
      <c r="I315" s="110"/>
      <c r="J315" s="90"/>
    </row>
    <row r="316" spans="1:10" ht="15.75">
      <c r="A316" s="97"/>
      <c r="B316" s="97"/>
      <c r="C316" s="90"/>
      <c r="D316" s="90"/>
      <c r="E316" s="90"/>
      <c r="F316" s="90"/>
      <c r="G316" s="90"/>
      <c r="H316" s="90"/>
      <c r="I316" s="110"/>
      <c r="J316" s="90"/>
    </row>
    <row r="317" spans="1:10" ht="15.75">
      <c r="A317" s="97"/>
      <c r="B317" s="97"/>
      <c r="C317" s="90"/>
      <c r="D317" s="90"/>
      <c r="E317" s="90"/>
      <c r="F317" s="90"/>
      <c r="G317" s="90"/>
      <c r="H317" s="90"/>
      <c r="I317" s="110"/>
      <c r="J317" s="90"/>
    </row>
    <row r="318" spans="1:10" ht="15.75">
      <c r="A318" s="97"/>
      <c r="B318" s="97"/>
      <c r="C318" s="90"/>
      <c r="D318" s="90"/>
      <c r="E318" s="90"/>
      <c r="F318" s="90"/>
      <c r="G318" s="90"/>
      <c r="H318" s="90"/>
      <c r="I318" s="110"/>
      <c r="J318" s="90"/>
    </row>
    <row r="319" spans="1:10" ht="15.75">
      <c r="A319" s="97"/>
      <c r="B319" s="97"/>
      <c r="C319" s="90"/>
      <c r="D319" s="90"/>
      <c r="E319" s="90"/>
      <c r="F319" s="90"/>
      <c r="G319" s="90"/>
      <c r="H319" s="90"/>
      <c r="I319" s="110"/>
      <c r="J319" s="90"/>
    </row>
    <row r="320" spans="1:10" ht="15.75">
      <c r="A320" s="97"/>
      <c r="B320" s="97"/>
      <c r="C320" s="90"/>
      <c r="D320" s="90"/>
      <c r="E320" s="90"/>
      <c r="F320" s="90"/>
      <c r="G320" s="90"/>
      <c r="H320" s="90"/>
      <c r="I320" s="110"/>
      <c r="J320" s="90"/>
    </row>
    <row r="321" spans="1:10" ht="15.75">
      <c r="A321" s="97"/>
      <c r="B321" s="97"/>
      <c r="C321" s="90"/>
      <c r="D321" s="90"/>
      <c r="E321" s="90"/>
      <c r="F321" s="90"/>
      <c r="G321" s="90"/>
      <c r="H321" s="90"/>
      <c r="I321" s="110"/>
      <c r="J321" s="90"/>
    </row>
    <row r="322" spans="1:10" ht="15.75">
      <c r="A322" s="97"/>
      <c r="B322" s="97"/>
      <c r="C322" s="90"/>
      <c r="D322" s="90"/>
      <c r="E322" s="90"/>
      <c r="F322" s="90"/>
      <c r="G322" s="90"/>
      <c r="H322" s="90"/>
      <c r="I322" s="110"/>
      <c r="J322" s="90"/>
    </row>
    <row r="323" spans="1:10" ht="15.75">
      <c r="A323" s="97"/>
      <c r="B323" s="97"/>
      <c r="C323" s="90"/>
      <c r="D323" s="90"/>
      <c r="E323" s="90"/>
      <c r="F323" s="90"/>
      <c r="G323" s="90"/>
      <c r="H323" s="90"/>
      <c r="I323" s="110"/>
      <c r="J323" s="90"/>
    </row>
    <row r="324" spans="1:10" ht="15.75">
      <c r="A324" s="97"/>
      <c r="B324" s="97"/>
      <c r="C324" s="90"/>
      <c r="D324" s="90"/>
      <c r="E324" s="90"/>
      <c r="F324" s="90"/>
      <c r="G324" s="90"/>
      <c r="H324" s="90"/>
      <c r="I324" s="110"/>
      <c r="J324" s="90"/>
    </row>
    <row r="325" spans="1:10" ht="15.75">
      <c r="A325" s="97"/>
      <c r="B325" s="97"/>
      <c r="C325" s="90"/>
      <c r="D325" s="90"/>
      <c r="E325" s="90"/>
      <c r="F325" s="90"/>
      <c r="G325" s="90"/>
      <c r="H325" s="90"/>
      <c r="I325" s="110"/>
      <c r="J325" s="90"/>
    </row>
    <row r="326" spans="1:10" ht="15.75">
      <c r="A326" s="97"/>
      <c r="B326" s="97"/>
      <c r="C326" s="90"/>
      <c r="D326" s="90"/>
      <c r="E326" s="90"/>
      <c r="F326" s="90"/>
      <c r="G326" s="90"/>
      <c r="H326" s="90"/>
      <c r="I326" s="110"/>
      <c r="J326" s="90"/>
    </row>
    <row r="327" spans="1:10" ht="15.75">
      <c r="A327" s="97"/>
      <c r="B327" s="97"/>
      <c r="C327" s="90"/>
      <c r="D327" s="90"/>
      <c r="E327" s="90"/>
      <c r="F327" s="90"/>
      <c r="G327" s="90"/>
      <c r="H327" s="90"/>
      <c r="I327" s="110"/>
      <c r="J327" s="90"/>
    </row>
    <row r="328" spans="1:10" ht="15.75">
      <c r="A328" s="97"/>
      <c r="B328" s="97"/>
      <c r="C328" s="90"/>
      <c r="D328" s="90"/>
      <c r="E328" s="90"/>
      <c r="F328" s="90"/>
      <c r="G328" s="90"/>
      <c r="H328" s="90"/>
      <c r="I328" s="110"/>
      <c r="J328" s="90"/>
    </row>
    <row r="329" spans="1:10" ht="15.75">
      <c r="A329" s="97"/>
      <c r="B329" s="97"/>
      <c r="C329" s="90"/>
      <c r="D329" s="90"/>
      <c r="E329" s="90"/>
      <c r="F329" s="90"/>
      <c r="G329" s="90"/>
      <c r="H329" s="90"/>
      <c r="I329" s="110"/>
      <c r="J329" s="90"/>
    </row>
    <row r="330" spans="1:10" ht="15.75">
      <c r="A330" s="97"/>
      <c r="B330" s="97"/>
      <c r="C330" s="90"/>
      <c r="D330" s="90"/>
      <c r="E330" s="90"/>
      <c r="F330" s="90"/>
      <c r="G330" s="90"/>
      <c r="H330" s="90"/>
      <c r="I330" s="110"/>
      <c r="J330" s="90"/>
    </row>
    <row r="331" spans="1:10" ht="15.75">
      <c r="A331" s="97"/>
      <c r="B331" s="97"/>
      <c r="C331" s="90"/>
      <c r="D331" s="90"/>
      <c r="E331" s="90"/>
      <c r="F331" s="90"/>
      <c r="G331" s="90"/>
      <c r="H331" s="90"/>
      <c r="I331" s="110"/>
      <c r="J331" s="90"/>
    </row>
    <row r="332" spans="1:10" ht="15.75">
      <c r="A332" s="97"/>
      <c r="B332" s="97"/>
      <c r="C332" s="90"/>
      <c r="D332" s="90"/>
      <c r="E332" s="90"/>
      <c r="F332" s="90"/>
      <c r="G332" s="90"/>
      <c r="H332" s="90"/>
      <c r="I332" s="110"/>
      <c r="J332" s="90"/>
    </row>
    <row r="333" spans="1:10" ht="15.75">
      <c r="A333" s="97"/>
      <c r="B333" s="97"/>
      <c r="C333" s="90"/>
      <c r="D333" s="90"/>
      <c r="E333" s="90"/>
      <c r="F333" s="90"/>
      <c r="G333" s="90"/>
      <c r="H333" s="90"/>
      <c r="I333" s="110"/>
      <c r="J333" s="90"/>
    </row>
    <row r="334" spans="1:10" ht="15.75">
      <c r="A334" s="97"/>
      <c r="B334" s="97"/>
      <c r="C334" s="90"/>
      <c r="D334" s="90"/>
      <c r="E334" s="90"/>
      <c r="F334" s="90"/>
      <c r="G334" s="90"/>
      <c r="H334" s="90"/>
      <c r="I334" s="110"/>
      <c r="J334" s="90"/>
    </row>
    <row r="335" spans="1:10" ht="15.75">
      <c r="A335" s="97"/>
      <c r="B335" s="97"/>
      <c r="C335" s="90"/>
      <c r="D335" s="90"/>
      <c r="E335" s="90"/>
      <c r="F335" s="90"/>
      <c r="G335" s="90"/>
      <c r="H335" s="90"/>
      <c r="I335" s="110"/>
      <c r="J335" s="90"/>
    </row>
    <row r="336" spans="1:10" ht="15.75">
      <c r="A336" s="97"/>
      <c r="B336" s="97"/>
      <c r="C336" s="90"/>
      <c r="D336" s="90"/>
      <c r="E336" s="90"/>
      <c r="F336" s="90"/>
      <c r="G336" s="90"/>
      <c r="H336" s="90"/>
      <c r="I336" s="110"/>
      <c r="J336" s="90"/>
    </row>
    <row r="337" spans="1:10" ht="15.75">
      <c r="A337" s="97"/>
      <c r="B337" s="97"/>
      <c r="C337" s="90"/>
      <c r="D337" s="90"/>
      <c r="E337" s="90"/>
      <c r="F337" s="90"/>
      <c r="G337" s="90"/>
      <c r="H337" s="90"/>
      <c r="I337" s="110"/>
      <c r="J337" s="90"/>
    </row>
    <row r="338" spans="1:10" ht="15.75">
      <c r="A338" s="97"/>
      <c r="B338" s="97"/>
      <c r="C338" s="90"/>
      <c r="D338" s="90"/>
      <c r="E338" s="90"/>
      <c r="F338" s="90"/>
      <c r="G338" s="90"/>
      <c r="H338" s="90"/>
      <c r="I338" s="110"/>
      <c r="J338" s="90"/>
    </row>
    <row r="339" spans="1:10" ht="15.75">
      <c r="A339" s="97"/>
      <c r="B339" s="97"/>
      <c r="C339" s="90"/>
      <c r="D339" s="90"/>
      <c r="E339" s="90"/>
      <c r="F339" s="90"/>
      <c r="G339" s="90"/>
      <c r="H339" s="90"/>
      <c r="I339" s="110"/>
      <c r="J339" s="90"/>
    </row>
    <row r="340" spans="1:10" ht="15.75">
      <c r="A340" s="97"/>
      <c r="B340" s="97"/>
      <c r="C340" s="90"/>
      <c r="D340" s="90"/>
      <c r="E340" s="90"/>
      <c r="F340" s="90"/>
      <c r="G340" s="90"/>
      <c r="H340" s="90"/>
      <c r="I340" s="110"/>
      <c r="J340" s="90"/>
    </row>
    <row r="341" spans="1:10" ht="15.75">
      <c r="A341" s="97"/>
      <c r="B341" s="97"/>
      <c r="C341" s="90"/>
      <c r="D341" s="90"/>
      <c r="E341" s="90"/>
      <c r="F341" s="90"/>
      <c r="G341" s="90"/>
      <c r="H341" s="90"/>
      <c r="I341" s="110"/>
      <c r="J341" s="90"/>
    </row>
    <row r="342" spans="1:10" ht="15.75">
      <c r="A342" s="97"/>
      <c r="B342" s="97"/>
      <c r="C342" s="90"/>
      <c r="D342" s="90"/>
      <c r="E342" s="90"/>
      <c r="F342" s="90"/>
      <c r="G342" s="90"/>
      <c r="H342" s="90"/>
      <c r="I342" s="110"/>
      <c r="J342" s="90"/>
    </row>
    <row r="343" spans="1:10" ht="15.75">
      <c r="A343" s="97"/>
      <c r="B343" s="97"/>
      <c r="C343" s="90"/>
      <c r="D343" s="90"/>
      <c r="E343" s="90"/>
      <c r="F343" s="90"/>
      <c r="G343" s="90"/>
      <c r="H343" s="90"/>
      <c r="I343" s="110"/>
      <c r="J343" s="90"/>
    </row>
    <row r="344" spans="1:10" ht="15.75">
      <c r="A344" s="97"/>
      <c r="B344" s="97"/>
      <c r="C344" s="90"/>
      <c r="D344" s="90"/>
      <c r="E344" s="90"/>
      <c r="F344" s="90"/>
      <c r="G344" s="90"/>
      <c r="H344" s="90"/>
      <c r="I344" s="110"/>
      <c r="J344" s="90"/>
    </row>
    <row r="345" spans="1:10" ht="15.75">
      <c r="A345" s="97"/>
      <c r="B345" s="97"/>
      <c r="C345" s="90"/>
      <c r="D345" s="90"/>
      <c r="E345" s="90"/>
      <c r="F345" s="90"/>
      <c r="G345" s="90"/>
      <c r="H345" s="90"/>
      <c r="I345" s="110"/>
      <c r="J345" s="90"/>
    </row>
    <row r="346" spans="1:10" ht="15.75">
      <c r="A346" s="97"/>
      <c r="B346" s="97"/>
      <c r="C346" s="90"/>
      <c r="D346" s="90"/>
      <c r="E346" s="90"/>
      <c r="F346" s="90"/>
      <c r="G346" s="90"/>
      <c r="H346" s="90"/>
      <c r="I346" s="110"/>
      <c r="J346" s="90"/>
    </row>
    <row r="347" spans="1:10" ht="15.75">
      <c r="A347" s="97"/>
      <c r="B347" s="97"/>
      <c r="C347" s="90"/>
      <c r="D347" s="90"/>
      <c r="E347" s="90"/>
      <c r="F347" s="90"/>
      <c r="G347" s="90"/>
      <c r="H347" s="90"/>
      <c r="I347" s="110"/>
      <c r="J347" s="90"/>
    </row>
    <row r="348" spans="1:10" ht="15.75">
      <c r="A348" s="97"/>
      <c r="B348" s="97"/>
      <c r="C348" s="90"/>
      <c r="D348" s="90"/>
      <c r="E348" s="90"/>
      <c r="F348" s="90"/>
      <c r="G348" s="90"/>
      <c r="H348" s="90"/>
      <c r="I348" s="110"/>
      <c r="J348" s="90"/>
    </row>
    <row r="349" spans="1:10" ht="15.75">
      <c r="A349" s="97"/>
      <c r="B349" s="97"/>
      <c r="C349" s="90"/>
      <c r="D349" s="90"/>
      <c r="E349" s="90"/>
      <c r="F349" s="90"/>
      <c r="G349" s="90"/>
      <c r="H349" s="90"/>
      <c r="I349" s="110"/>
      <c r="J349" s="90"/>
    </row>
    <row r="350" spans="1:10" ht="15.75">
      <c r="A350" s="97"/>
      <c r="B350" s="97"/>
      <c r="C350" s="90"/>
      <c r="D350" s="90"/>
      <c r="E350" s="90"/>
      <c r="F350" s="90"/>
      <c r="G350" s="90"/>
      <c r="H350" s="90"/>
      <c r="I350" s="110"/>
      <c r="J350" s="90"/>
    </row>
    <row r="351" spans="1:10" ht="15.75">
      <c r="A351" s="97"/>
      <c r="B351" s="97"/>
      <c r="C351" s="90"/>
      <c r="D351" s="90"/>
      <c r="E351" s="90"/>
      <c r="F351" s="90"/>
      <c r="G351" s="90"/>
      <c r="H351" s="90"/>
      <c r="I351" s="110"/>
      <c r="J351" s="90"/>
    </row>
    <row r="352" spans="1:10" ht="15.75">
      <c r="A352" s="97"/>
      <c r="B352" s="97"/>
      <c r="C352" s="90"/>
      <c r="D352" s="90"/>
      <c r="E352" s="90"/>
      <c r="F352" s="90"/>
      <c r="G352" s="90"/>
      <c r="H352" s="90"/>
      <c r="I352" s="110"/>
      <c r="J352" s="90"/>
    </row>
    <row r="353" spans="1:10" ht="15.75">
      <c r="A353" s="97"/>
      <c r="B353" s="97"/>
      <c r="C353" s="90"/>
      <c r="D353" s="90"/>
      <c r="E353" s="90"/>
      <c r="F353" s="90"/>
      <c r="G353" s="90"/>
      <c r="H353" s="90"/>
      <c r="I353" s="110"/>
      <c r="J353" s="90"/>
    </row>
    <row r="354" spans="1:10" ht="15.75">
      <c r="A354" s="97"/>
      <c r="B354" s="97"/>
      <c r="C354" s="90"/>
      <c r="D354" s="90"/>
      <c r="E354" s="90"/>
      <c r="F354" s="90"/>
      <c r="G354" s="90"/>
      <c r="H354" s="90"/>
      <c r="I354" s="110"/>
      <c r="J354" s="90"/>
    </row>
    <row r="355" spans="1:10" ht="15.75">
      <c r="A355" s="97"/>
      <c r="B355" s="97"/>
      <c r="C355" s="90"/>
      <c r="D355" s="90"/>
      <c r="E355" s="90"/>
      <c r="F355" s="90"/>
      <c r="G355" s="90"/>
      <c r="H355" s="90"/>
      <c r="I355" s="110"/>
      <c r="J355" s="90"/>
    </row>
    <row r="356" spans="1:10" ht="15.75">
      <c r="A356" s="97"/>
      <c r="B356" s="97"/>
      <c r="C356" s="90"/>
      <c r="D356" s="90"/>
      <c r="E356" s="90"/>
      <c r="F356" s="90"/>
      <c r="G356" s="90"/>
      <c r="H356" s="90"/>
      <c r="I356" s="110"/>
      <c r="J356" s="90"/>
    </row>
    <row r="357" spans="1:10" ht="15.75">
      <c r="A357" s="97"/>
      <c r="B357" s="97"/>
      <c r="C357" s="90"/>
      <c r="D357" s="90"/>
      <c r="E357" s="90"/>
      <c r="F357" s="90"/>
      <c r="G357" s="90"/>
      <c r="H357" s="90"/>
      <c r="I357" s="110"/>
      <c r="J357" s="90"/>
    </row>
    <row r="358" spans="1:10" ht="15.75">
      <c r="A358" s="97"/>
      <c r="B358" s="97"/>
      <c r="C358" s="90"/>
      <c r="D358" s="90"/>
      <c r="E358" s="90"/>
      <c r="F358" s="90"/>
      <c r="G358" s="90"/>
      <c r="H358" s="90"/>
      <c r="I358" s="110"/>
      <c r="J358" s="90"/>
    </row>
    <row r="359" spans="1:10" ht="15.75">
      <c r="A359" s="97"/>
      <c r="B359" s="97"/>
      <c r="C359" s="90"/>
      <c r="D359" s="90"/>
      <c r="E359" s="90"/>
      <c r="F359" s="90"/>
      <c r="G359" s="90"/>
      <c r="H359" s="90"/>
      <c r="I359" s="110"/>
      <c r="J359" s="90"/>
    </row>
    <row r="360" spans="1:10" ht="15.75">
      <c r="A360" s="97"/>
      <c r="B360" s="97"/>
      <c r="C360" s="90"/>
      <c r="D360" s="90"/>
      <c r="E360" s="90"/>
      <c r="F360" s="90"/>
      <c r="G360" s="90"/>
      <c r="H360" s="90"/>
      <c r="I360" s="110"/>
      <c r="J360" s="90"/>
    </row>
    <row r="361" spans="1:10" ht="15.75">
      <c r="A361" s="97"/>
      <c r="B361" s="97"/>
      <c r="C361" s="90"/>
      <c r="D361" s="90"/>
      <c r="E361" s="90"/>
      <c r="F361" s="90"/>
      <c r="G361" s="90"/>
      <c r="H361" s="90"/>
      <c r="I361" s="110"/>
      <c r="J361" s="90"/>
    </row>
    <row r="362" spans="1:10" ht="15.75">
      <c r="A362" s="97"/>
      <c r="B362" s="97"/>
      <c r="C362" s="90"/>
      <c r="D362" s="90"/>
      <c r="E362" s="90"/>
      <c r="F362" s="90"/>
      <c r="G362" s="90"/>
      <c r="H362" s="90"/>
      <c r="I362" s="110"/>
      <c r="J362" s="90"/>
    </row>
    <row r="363" spans="1:10" ht="15.75">
      <c r="A363" s="97"/>
      <c r="B363" s="97"/>
      <c r="C363" s="90"/>
      <c r="D363" s="90"/>
      <c r="E363" s="90"/>
      <c r="F363" s="90"/>
      <c r="G363" s="90"/>
      <c r="H363" s="90"/>
      <c r="I363" s="110"/>
      <c r="J363" s="90"/>
    </row>
    <row r="364" spans="1:10" ht="15.75">
      <c r="A364" s="97"/>
      <c r="B364" s="97"/>
      <c r="C364" s="90"/>
      <c r="D364" s="90"/>
      <c r="E364" s="90"/>
      <c r="F364" s="90"/>
      <c r="G364" s="90"/>
      <c r="H364" s="90"/>
      <c r="I364" s="110"/>
      <c r="J364" s="90"/>
    </row>
    <row r="365" spans="1:10" ht="15.75">
      <c r="A365" s="97"/>
      <c r="B365" s="97"/>
      <c r="C365" s="90"/>
      <c r="D365" s="90"/>
      <c r="E365" s="90"/>
      <c r="F365" s="90"/>
      <c r="G365" s="90"/>
      <c r="H365" s="90"/>
      <c r="I365" s="110"/>
      <c r="J365" s="90"/>
    </row>
    <row r="366" spans="1:10" ht="15.75">
      <c r="A366" s="97"/>
      <c r="B366" s="97"/>
      <c r="C366" s="90"/>
      <c r="D366" s="90"/>
      <c r="E366" s="90"/>
      <c r="F366" s="90"/>
      <c r="G366" s="90"/>
      <c r="H366" s="90"/>
      <c r="I366" s="110"/>
      <c r="J366" s="90"/>
    </row>
    <row r="367" spans="1:10" ht="15.75">
      <c r="A367" s="97"/>
      <c r="B367" s="97"/>
      <c r="C367" s="90"/>
      <c r="D367" s="90"/>
      <c r="E367" s="90"/>
      <c r="F367" s="90"/>
      <c r="G367" s="90"/>
      <c r="H367" s="90"/>
      <c r="I367" s="110"/>
      <c r="J367" s="90"/>
    </row>
    <row r="368" spans="1:10" ht="15.75">
      <c r="A368" s="97"/>
      <c r="B368" s="97"/>
      <c r="C368" s="90"/>
      <c r="D368" s="90"/>
      <c r="E368" s="90"/>
      <c r="F368" s="90"/>
      <c r="G368" s="90"/>
      <c r="H368" s="90"/>
      <c r="I368" s="110"/>
      <c r="J368" s="90"/>
    </row>
    <row r="369" spans="1:10" ht="15.75">
      <c r="A369" s="97"/>
      <c r="B369" s="97"/>
      <c r="C369" s="90"/>
      <c r="D369" s="90"/>
      <c r="E369" s="90"/>
      <c r="F369" s="90"/>
      <c r="G369" s="90"/>
      <c r="H369" s="90"/>
      <c r="I369" s="110"/>
      <c r="J369" s="90"/>
    </row>
    <row r="370" spans="1:10" ht="15.75">
      <c r="A370" s="97"/>
      <c r="B370" s="97"/>
      <c r="C370" s="90"/>
      <c r="D370" s="90"/>
      <c r="E370" s="90"/>
      <c r="F370" s="90"/>
      <c r="G370" s="90"/>
      <c r="H370" s="90"/>
      <c r="I370" s="110"/>
      <c r="J370" s="90"/>
    </row>
    <row r="371" spans="1:10" ht="15.75">
      <c r="A371" s="97"/>
      <c r="B371" s="97"/>
      <c r="C371" s="90"/>
      <c r="D371" s="90"/>
      <c r="E371" s="90"/>
      <c r="F371" s="90"/>
      <c r="G371" s="90"/>
      <c r="H371" s="90"/>
      <c r="I371" s="110"/>
      <c r="J371" s="90"/>
    </row>
    <row r="372" spans="1:10" ht="15.75">
      <c r="A372" s="97"/>
      <c r="B372" s="97"/>
      <c r="C372" s="90"/>
      <c r="D372" s="90"/>
      <c r="E372" s="90"/>
      <c r="F372" s="90"/>
      <c r="G372" s="90"/>
      <c r="H372" s="90"/>
      <c r="I372" s="110"/>
      <c r="J372" s="90"/>
    </row>
    <row r="373" spans="1:10" ht="15.75">
      <c r="A373" s="97"/>
      <c r="B373" s="97"/>
      <c r="C373" s="90"/>
      <c r="D373" s="90"/>
      <c r="E373" s="90"/>
      <c r="F373" s="90"/>
      <c r="G373" s="90"/>
      <c r="H373" s="90"/>
      <c r="I373" s="110"/>
      <c r="J373" s="90"/>
    </row>
    <row r="374" spans="1:10" ht="15.75">
      <c r="A374" s="97"/>
      <c r="B374" s="97"/>
      <c r="C374" s="90"/>
      <c r="D374" s="90"/>
      <c r="E374" s="90"/>
      <c r="F374" s="90"/>
      <c r="G374" s="90"/>
      <c r="H374" s="90"/>
      <c r="I374" s="110"/>
      <c r="J374" s="90"/>
    </row>
    <row r="375" spans="1:10" ht="15.75">
      <c r="A375" s="97"/>
      <c r="B375" s="97"/>
      <c r="C375" s="90"/>
      <c r="D375" s="90"/>
      <c r="E375" s="90"/>
      <c r="F375" s="90"/>
      <c r="G375" s="90"/>
      <c r="H375" s="90"/>
      <c r="I375" s="110"/>
      <c r="J375" s="90"/>
    </row>
    <row r="376" spans="1:10" ht="15.75">
      <c r="A376" s="97"/>
      <c r="B376" s="97"/>
      <c r="C376" s="90"/>
      <c r="D376" s="90"/>
      <c r="E376" s="90"/>
      <c r="F376" s="90"/>
      <c r="G376" s="90"/>
      <c r="H376" s="90"/>
      <c r="I376" s="110"/>
      <c r="J376" s="90"/>
    </row>
    <row r="377" spans="1:10" ht="15.75">
      <c r="A377" s="97"/>
      <c r="B377" s="97"/>
      <c r="C377" s="90"/>
      <c r="D377" s="90"/>
      <c r="E377" s="90"/>
      <c r="F377" s="90"/>
      <c r="G377" s="90"/>
      <c r="H377" s="90"/>
      <c r="I377" s="110"/>
      <c r="J377" s="90"/>
    </row>
    <row r="378" spans="1:10" ht="15.75">
      <c r="A378" s="97"/>
      <c r="B378" s="97"/>
      <c r="C378" s="90"/>
      <c r="D378" s="90"/>
      <c r="E378" s="90"/>
      <c r="F378" s="90"/>
      <c r="G378" s="90"/>
      <c r="H378" s="90"/>
      <c r="I378" s="110"/>
      <c r="J378" s="90"/>
    </row>
    <row r="379" spans="1:10" ht="15.75">
      <c r="A379" s="97"/>
      <c r="B379" s="97"/>
      <c r="C379" s="90"/>
      <c r="D379" s="90"/>
      <c r="E379" s="90"/>
      <c r="F379" s="90"/>
      <c r="G379" s="90"/>
      <c r="H379" s="90"/>
      <c r="I379" s="110"/>
      <c r="J379" s="90"/>
    </row>
    <row r="380" spans="1:10" ht="15.75">
      <c r="A380" s="97"/>
      <c r="B380" s="97"/>
      <c r="C380" s="90"/>
      <c r="D380" s="90"/>
      <c r="E380" s="90"/>
      <c r="F380" s="90"/>
      <c r="G380" s="90"/>
      <c r="H380" s="90"/>
      <c r="I380" s="110"/>
      <c r="J380" s="90"/>
    </row>
    <row r="381" spans="1:10" ht="15.75">
      <c r="A381" s="97"/>
      <c r="B381" s="97"/>
      <c r="C381" s="90"/>
      <c r="D381" s="90"/>
      <c r="E381" s="90"/>
      <c r="F381" s="90"/>
      <c r="G381" s="90"/>
      <c r="H381" s="90"/>
      <c r="I381" s="110"/>
      <c r="J381" s="90"/>
    </row>
    <row r="382" spans="1:10" ht="15.75">
      <c r="A382" s="97"/>
      <c r="B382" s="97"/>
      <c r="C382" s="90"/>
      <c r="D382" s="90"/>
      <c r="E382" s="90"/>
      <c r="F382" s="90"/>
      <c r="G382" s="90"/>
      <c r="H382" s="90"/>
      <c r="I382" s="110"/>
      <c r="J382" s="90"/>
    </row>
    <row r="383" spans="1:10" ht="15.75">
      <c r="A383" s="97"/>
      <c r="B383" s="97"/>
      <c r="C383" s="90"/>
      <c r="D383" s="90"/>
      <c r="E383" s="90"/>
      <c r="F383" s="90"/>
      <c r="G383" s="90"/>
      <c r="H383" s="90"/>
      <c r="I383" s="110"/>
      <c r="J383" s="90"/>
    </row>
    <row r="384" spans="1:10" ht="15.75">
      <c r="A384" s="97"/>
      <c r="B384" s="97"/>
      <c r="C384" s="90"/>
      <c r="D384" s="90"/>
      <c r="E384" s="90"/>
      <c r="F384" s="90"/>
      <c r="G384" s="90"/>
      <c r="H384" s="90"/>
      <c r="I384" s="110"/>
      <c r="J384" s="90"/>
    </row>
    <row r="385" spans="1:10" ht="15.75">
      <c r="A385" s="97"/>
      <c r="B385" s="97"/>
      <c r="C385" s="90"/>
      <c r="D385" s="90"/>
      <c r="E385" s="90"/>
      <c r="F385" s="90"/>
      <c r="G385" s="90"/>
      <c r="H385" s="90"/>
      <c r="I385" s="110"/>
      <c r="J385" s="90"/>
    </row>
    <row r="386" spans="1:10" ht="15.75">
      <c r="A386" s="97"/>
      <c r="B386" s="97"/>
      <c r="C386" s="90"/>
      <c r="D386" s="90"/>
      <c r="E386" s="90"/>
      <c r="F386" s="90"/>
      <c r="G386" s="90"/>
      <c r="H386" s="90"/>
      <c r="I386" s="110"/>
      <c r="J386" s="90"/>
    </row>
    <row r="387" spans="1:10" ht="15.75">
      <c r="A387" s="97"/>
      <c r="B387" s="97"/>
      <c r="C387" s="90"/>
      <c r="D387" s="90"/>
      <c r="E387" s="90"/>
      <c r="F387" s="90"/>
      <c r="G387" s="90"/>
      <c r="H387" s="90"/>
      <c r="I387" s="110"/>
      <c r="J387" s="90"/>
    </row>
    <row r="388" spans="1:10" ht="15.75">
      <c r="A388" s="97"/>
      <c r="B388" s="97"/>
      <c r="C388" s="90"/>
      <c r="D388" s="90"/>
      <c r="E388" s="90"/>
      <c r="F388" s="90"/>
      <c r="G388" s="90"/>
      <c r="H388" s="90"/>
      <c r="I388" s="110"/>
      <c r="J388" s="90"/>
    </row>
    <row r="389" spans="1:10" ht="15.75">
      <c r="A389" s="97"/>
      <c r="B389" s="97"/>
      <c r="C389" s="90"/>
      <c r="D389" s="90"/>
      <c r="E389" s="90"/>
      <c r="F389" s="90"/>
      <c r="G389" s="90"/>
      <c r="H389" s="90"/>
      <c r="I389" s="110"/>
      <c r="J389" s="90"/>
    </row>
    <row r="390" spans="1:10" ht="15.75">
      <c r="A390" s="97"/>
      <c r="B390" s="97"/>
      <c r="C390" s="90"/>
      <c r="D390" s="90"/>
      <c r="E390" s="90"/>
      <c r="F390" s="90"/>
      <c r="G390" s="90"/>
      <c r="H390" s="90"/>
      <c r="I390" s="110"/>
      <c r="J390" s="90"/>
    </row>
    <row r="391" spans="1:10" ht="15.75">
      <c r="A391" s="97"/>
      <c r="B391" s="97"/>
      <c r="C391" s="90"/>
      <c r="D391" s="90"/>
      <c r="E391" s="90"/>
      <c r="F391" s="90"/>
      <c r="G391" s="90"/>
      <c r="H391" s="90"/>
      <c r="I391" s="110"/>
      <c r="J391" s="90"/>
    </row>
    <row r="392" spans="1:10" ht="15.75">
      <c r="A392" s="97"/>
      <c r="B392" s="97"/>
      <c r="C392" s="90"/>
      <c r="D392" s="90"/>
      <c r="E392" s="90"/>
      <c r="F392" s="90"/>
      <c r="G392" s="90"/>
      <c r="H392" s="90"/>
      <c r="I392" s="110"/>
      <c r="J392" s="90"/>
    </row>
    <row r="393" spans="1:10" ht="15.75">
      <c r="A393" s="97"/>
      <c r="B393" s="97"/>
      <c r="C393" s="90"/>
      <c r="D393" s="90"/>
      <c r="E393" s="90"/>
      <c r="F393" s="90"/>
      <c r="G393" s="90"/>
      <c r="H393" s="90"/>
      <c r="I393" s="110"/>
      <c r="J393" s="90"/>
    </row>
    <row r="394" spans="1:10" ht="15.75">
      <c r="A394" s="97"/>
      <c r="B394" s="97"/>
      <c r="C394" s="90"/>
      <c r="D394" s="90"/>
      <c r="E394" s="90"/>
      <c r="F394" s="90"/>
      <c r="G394" s="90"/>
      <c r="H394" s="90"/>
      <c r="I394" s="110"/>
      <c r="J394" s="90"/>
    </row>
    <row r="395" spans="1:10" ht="15.75">
      <c r="A395" s="97"/>
      <c r="B395" s="97"/>
      <c r="C395" s="90"/>
      <c r="D395" s="90"/>
      <c r="E395" s="90"/>
      <c r="F395" s="90"/>
      <c r="G395" s="90"/>
      <c r="H395" s="90"/>
      <c r="I395" s="110"/>
      <c r="J395" s="90"/>
    </row>
    <row r="396" spans="1:10" ht="15.75">
      <c r="A396" s="97"/>
      <c r="B396" s="97"/>
      <c r="C396" s="90"/>
      <c r="D396" s="90"/>
      <c r="E396" s="90"/>
      <c r="F396" s="90"/>
      <c r="G396" s="90"/>
      <c r="H396" s="90"/>
      <c r="I396" s="110"/>
      <c r="J396" s="90"/>
    </row>
    <row r="397" spans="1:10" ht="15.75">
      <c r="A397" s="97"/>
      <c r="B397" s="97"/>
      <c r="C397" s="90"/>
      <c r="D397" s="90"/>
      <c r="E397" s="90"/>
      <c r="F397" s="90"/>
      <c r="G397" s="90"/>
      <c r="H397" s="90"/>
      <c r="I397" s="110"/>
      <c r="J397" s="90"/>
    </row>
    <row r="398" spans="1:10" ht="15.75">
      <c r="A398" s="97"/>
      <c r="B398" s="97"/>
      <c r="C398" s="90"/>
      <c r="D398" s="90"/>
      <c r="E398" s="90"/>
      <c r="F398" s="90"/>
      <c r="G398" s="90"/>
      <c r="H398" s="90"/>
      <c r="I398" s="110"/>
      <c r="J398" s="90"/>
    </row>
    <row r="399" spans="1:10" ht="15.75">
      <c r="A399" s="97"/>
      <c r="B399" s="97"/>
      <c r="C399" s="90"/>
      <c r="D399" s="90"/>
      <c r="E399" s="90"/>
      <c r="F399" s="90"/>
      <c r="G399" s="90"/>
      <c r="H399" s="90"/>
      <c r="I399" s="110"/>
      <c r="J399" s="90"/>
    </row>
    <row r="400" spans="1:10" ht="15.75">
      <c r="A400" s="97"/>
      <c r="B400" s="97"/>
      <c r="C400" s="90"/>
      <c r="D400" s="90"/>
      <c r="E400" s="90"/>
      <c r="F400" s="90"/>
      <c r="G400" s="90"/>
      <c r="H400" s="90"/>
      <c r="I400" s="110"/>
      <c r="J400" s="90"/>
    </row>
    <row r="401" spans="1:10" ht="15.75">
      <c r="A401" s="97"/>
      <c r="B401" s="97"/>
      <c r="C401" s="90"/>
      <c r="D401" s="90"/>
      <c r="E401" s="90"/>
      <c r="F401" s="90"/>
      <c r="G401" s="90"/>
      <c r="H401" s="90"/>
      <c r="I401" s="110"/>
      <c r="J401" s="90"/>
    </row>
    <row r="402" spans="1:10" ht="15.75">
      <c r="A402" s="97"/>
      <c r="B402" s="97"/>
      <c r="C402" s="90"/>
      <c r="D402" s="90"/>
      <c r="E402" s="90"/>
      <c r="F402" s="90"/>
      <c r="G402" s="90"/>
      <c r="H402" s="90"/>
      <c r="I402" s="110"/>
      <c r="J402" s="90"/>
    </row>
    <row r="403" spans="1:10" ht="15.75">
      <c r="A403" s="97"/>
      <c r="B403" s="97"/>
      <c r="C403" s="90"/>
      <c r="D403" s="90"/>
      <c r="E403" s="90"/>
      <c r="F403" s="90"/>
      <c r="G403" s="90"/>
      <c r="H403" s="90"/>
      <c r="I403" s="110"/>
      <c r="J403" s="90"/>
    </row>
    <row r="404" spans="1:10" ht="15.75">
      <c r="A404" s="97"/>
      <c r="B404" s="97"/>
      <c r="C404" s="90"/>
      <c r="D404" s="90"/>
      <c r="E404" s="90"/>
      <c r="F404" s="90"/>
      <c r="G404" s="90"/>
      <c r="H404" s="90"/>
      <c r="I404" s="110"/>
      <c r="J404" s="90"/>
    </row>
    <row r="405" spans="1:10" ht="15.75">
      <c r="A405" s="97"/>
      <c r="B405" s="97"/>
      <c r="C405" s="90"/>
      <c r="D405" s="90"/>
      <c r="E405" s="90"/>
      <c r="F405" s="90"/>
      <c r="G405" s="90"/>
      <c r="H405" s="90"/>
      <c r="I405" s="110"/>
      <c r="J405" s="90"/>
    </row>
    <row r="406" spans="1:10" ht="15.75">
      <c r="A406" s="97"/>
      <c r="B406" s="97"/>
      <c r="C406" s="90"/>
      <c r="D406" s="90"/>
      <c r="E406" s="90"/>
      <c r="F406" s="90"/>
      <c r="G406" s="90"/>
      <c r="H406" s="90"/>
      <c r="I406" s="110"/>
      <c r="J406" s="90"/>
    </row>
    <row r="407" spans="1:10" ht="15.75">
      <c r="A407" s="97"/>
      <c r="B407" s="97"/>
      <c r="C407" s="90"/>
      <c r="D407" s="90"/>
      <c r="E407" s="90"/>
      <c r="F407" s="90"/>
      <c r="G407" s="90"/>
      <c r="H407" s="90"/>
      <c r="I407" s="110"/>
      <c r="J407" s="90"/>
    </row>
    <row r="408" spans="1:10" ht="15.75">
      <c r="A408" s="97"/>
      <c r="B408" s="97"/>
      <c r="C408" s="90"/>
      <c r="D408" s="90"/>
      <c r="E408" s="90"/>
      <c r="F408" s="90"/>
      <c r="G408" s="90"/>
      <c r="H408" s="90"/>
      <c r="I408" s="110"/>
      <c r="J408" s="90"/>
    </row>
    <row r="409" spans="1:10" ht="15.75">
      <c r="A409" s="97"/>
      <c r="B409" s="97"/>
      <c r="C409" s="90"/>
      <c r="D409" s="90"/>
      <c r="E409" s="90"/>
      <c r="F409" s="90"/>
      <c r="G409" s="90"/>
      <c r="H409" s="90"/>
      <c r="I409" s="110"/>
      <c r="J409" s="90"/>
    </row>
    <row r="410" spans="1:10" ht="15.75">
      <c r="A410" s="97"/>
      <c r="B410" s="97"/>
      <c r="C410" s="90"/>
      <c r="D410" s="90"/>
      <c r="E410" s="90"/>
      <c r="F410" s="90"/>
      <c r="G410" s="90"/>
      <c r="H410" s="90"/>
      <c r="I410" s="110"/>
      <c r="J410" s="90"/>
    </row>
    <row r="411" spans="1:10" ht="15.75">
      <c r="A411" s="97"/>
      <c r="B411" s="97"/>
      <c r="C411" s="90"/>
      <c r="D411" s="90"/>
      <c r="E411" s="90"/>
      <c r="F411" s="90"/>
      <c r="G411" s="90"/>
      <c r="H411" s="90"/>
      <c r="I411" s="110"/>
      <c r="J411" s="90"/>
    </row>
    <row r="412" spans="1:10" ht="15.75">
      <c r="A412" s="97"/>
      <c r="B412" s="97"/>
      <c r="C412" s="90"/>
      <c r="D412" s="90"/>
      <c r="E412" s="90"/>
      <c r="F412" s="90"/>
      <c r="G412" s="90"/>
      <c r="H412" s="90"/>
      <c r="I412" s="110"/>
      <c r="J412" s="90"/>
    </row>
    <row r="413" spans="1:10" ht="15.75">
      <c r="A413" s="97"/>
      <c r="B413" s="97"/>
      <c r="C413" s="90"/>
      <c r="D413" s="90"/>
      <c r="E413" s="90"/>
      <c r="F413" s="90"/>
      <c r="G413" s="90"/>
      <c r="H413" s="90"/>
      <c r="I413" s="110"/>
      <c r="J413" s="90"/>
    </row>
    <row r="414" spans="1:10" ht="15.75">
      <c r="A414" s="97"/>
      <c r="B414" s="97"/>
      <c r="C414" s="90"/>
      <c r="D414" s="90"/>
      <c r="E414" s="90"/>
      <c r="F414" s="90"/>
      <c r="G414" s="90"/>
      <c r="H414" s="90"/>
      <c r="I414" s="110"/>
      <c r="J414" s="90"/>
    </row>
    <row r="415" spans="1:10" ht="15.75">
      <c r="A415" s="97"/>
      <c r="B415" s="97"/>
      <c r="C415" s="90"/>
      <c r="D415" s="90"/>
      <c r="E415" s="90"/>
      <c r="F415" s="90"/>
      <c r="G415" s="90"/>
      <c r="H415" s="90"/>
      <c r="I415" s="110"/>
      <c r="J415" s="90"/>
    </row>
    <row r="416" spans="1:10" ht="15.75">
      <c r="A416" s="97"/>
      <c r="B416" s="97"/>
      <c r="C416" s="90"/>
      <c r="D416" s="90"/>
      <c r="E416" s="90"/>
      <c r="F416" s="90"/>
      <c r="G416" s="90"/>
      <c r="H416" s="90"/>
      <c r="I416" s="110"/>
      <c r="J416" s="90"/>
    </row>
    <row r="417" spans="1:10" ht="15.75">
      <c r="A417" s="97"/>
      <c r="B417" s="97"/>
      <c r="C417" s="90"/>
      <c r="D417" s="90"/>
      <c r="E417" s="90"/>
      <c r="F417" s="90"/>
      <c r="G417" s="90"/>
      <c r="H417" s="90"/>
      <c r="I417" s="110"/>
      <c r="J417" s="90"/>
    </row>
    <row r="418" spans="1:10" ht="15.75">
      <c r="A418" s="97"/>
      <c r="B418" s="97"/>
      <c r="C418" s="90"/>
      <c r="D418" s="90"/>
      <c r="E418" s="90"/>
      <c r="F418" s="90"/>
      <c r="G418" s="90"/>
      <c r="H418" s="90"/>
      <c r="I418" s="110"/>
      <c r="J418" s="90"/>
    </row>
    <row r="419" spans="1:10" ht="15.75">
      <c r="A419" s="97"/>
      <c r="B419" s="97"/>
      <c r="C419" s="90"/>
      <c r="D419" s="90"/>
      <c r="E419" s="90"/>
      <c r="F419" s="90"/>
      <c r="G419" s="90"/>
      <c r="H419" s="90"/>
      <c r="I419" s="110"/>
      <c r="J419" s="90"/>
    </row>
    <row r="420" spans="1:10" ht="15.75">
      <c r="A420" s="97"/>
      <c r="B420" s="97"/>
      <c r="C420" s="90"/>
      <c r="D420" s="90"/>
      <c r="E420" s="90"/>
      <c r="F420" s="90"/>
      <c r="G420" s="90"/>
      <c r="H420" s="90"/>
      <c r="I420" s="110"/>
      <c r="J420" s="90"/>
    </row>
    <row r="421" spans="1:10" ht="15.75">
      <c r="A421" s="97"/>
      <c r="B421" s="97"/>
      <c r="C421" s="90"/>
      <c r="D421" s="90"/>
      <c r="E421" s="90"/>
      <c r="F421" s="90"/>
      <c r="G421" s="90"/>
      <c r="H421" s="90"/>
      <c r="I421" s="110"/>
      <c r="J421" s="90"/>
    </row>
    <row r="422" spans="1:10" ht="15.75">
      <c r="A422" s="97"/>
      <c r="B422" s="97"/>
      <c r="C422" s="90"/>
      <c r="D422" s="90"/>
      <c r="E422" s="90"/>
      <c r="F422" s="90"/>
      <c r="G422" s="90"/>
      <c r="H422" s="90"/>
      <c r="I422" s="110"/>
      <c r="J422" s="90"/>
    </row>
    <row r="423" spans="1:10" ht="15.75">
      <c r="A423" s="97"/>
      <c r="B423" s="97"/>
      <c r="C423" s="90"/>
      <c r="D423" s="90"/>
      <c r="E423" s="90"/>
      <c r="F423" s="90"/>
      <c r="G423" s="90"/>
      <c r="H423" s="90"/>
      <c r="I423" s="110"/>
      <c r="J423" s="90"/>
    </row>
    <row r="424" spans="1:10" ht="15.75">
      <c r="A424" s="97"/>
      <c r="B424" s="97"/>
      <c r="C424" s="90"/>
      <c r="D424" s="90"/>
      <c r="E424" s="90"/>
      <c r="F424" s="90"/>
      <c r="G424" s="90"/>
      <c r="H424" s="90"/>
      <c r="I424" s="110"/>
      <c r="J424" s="90"/>
    </row>
    <row r="425" spans="1:10" ht="15.75">
      <c r="A425" s="97"/>
      <c r="B425" s="97"/>
      <c r="C425" s="90"/>
      <c r="D425" s="90"/>
      <c r="E425" s="90"/>
      <c r="F425" s="90"/>
      <c r="G425" s="90"/>
      <c r="H425" s="90"/>
      <c r="I425" s="110"/>
      <c r="J425" s="90"/>
    </row>
    <row r="426" spans="1:10" ht="15.75">
      <c r="A426" s="97"/>
      <c r="B426" s="97"/>
      <c r="C426" s="90"/>
      <c r="D426" s="90"/>
      <c r="E426" s="90"/>
      <c r="F426" s="90"/>
      <c r="G426" s="90"/>
      <c r="H426" s="90"/>
      <c r="I426" s="110"/>
      <c r="J426" s="90"/>
    </row>
    <row r="427" spans="1:10" ht="15.75">
      <c r="A427" s="97"/>
      <c r="B427" s="97"/>
      <c r="C427" s="90"/>
      <c r="D427" s="90"/>
      <c r="E427" s="90"/>
      <c r="F427" s="90"/>
      <c r="G427" s="90"/>
      <c r="H427" s="90"/>
      <c r="I427" s="110"/>
      <c r="J427" s="90"/>
    </row>
    <row r="428" spans="1:10" ht="15.75">
      <c r="A428" s="97"/>
      <c r="B428" s="97"/>
      <c r="C428" s="90"/>
      <c r="D428" s="90"/>
      <c r="E428" s="90"/>
      <c r="F428" s="90"/>
      <c r="G428" s="90"/>
      <c r="H428" s="90"/>
      <c r="I428" s="110"/>
      <c r="J428" s="90"/>
    </row>
    <row r="429" spans="1:10" ht="15.75">
      <c r="A429" s="97"/>
      <c r="B429" s="97"/>
      <c r="C429" s="90"/>
      <c r="D429" s="90"/>
      <c r="E429" s="90"/>
      <c r="F429" s="90"/>
      <c r="G429" s="90"/>
      <c r="H429" s="90"/>
      <c r="I429" s="110"/>
      <c r="J429" s="90"/>
    </row>
    <row r="430" spans="1:10" ht="15.75">
      <c r="A430" s="97"/>
      <c r="B430" s="97"/>
      <c r="C430" s="90"/>
      <c r="D430" s="90"/>
      <c r="E430" s="90"/>
      <c r="F430" s="90"/>
      <c r="G430" s="90"/>
      <c r="H430" s="90"/>
      <c r="I430" s="110"/>
      <c r="J430" s="90"/>
    </row>
    <row r="431" spans="1:10" ht="15.75">
      <c r="A431" s="97"/>
      <c r="B431" s="97"/>
      <c r="C431" s="90"/>
      <c r="D431" s="90"/>
      <c r="E431" s="90"/>
      <c r="F431" s="90"/>
      <c r="G431" s="90"/>
      <c r="H431" s="90"/>
      <c r="I431" s="110"/>
      <c r="J431" s="90"/>
    </row>
    <row r="432" spans="1:10" ht="15.75">
      <c r="A432" s="97"/>
      <c r="B432" s="97"/>
      <c r="C432" s="90"/>
      <c r="D432" s="90"/>
      <c r="E432" s="90"/>
      <c r="F432" s="90"/>
      <c r="G432" s="90"/>
      <c r="H432" s="90"/>
      <c r="I432" s="110"/>
      <c r="J432" s="90"/>
    </row>
    <row r="433" spans="1:10" ht="15.75">
      <c r="A433" s="97"/>
      <c r="B433" s="97"/>
      <c r="C433" s="90"/>
      <c r="D433" s="90"/>
      <c r="E433" s="90"/>
      <c r="F433" s="90"/>
      <c r="G433" s="90"/>
      <c r="H433" s="90"/>
      <c r="I433" s="110"/>
      <c r="J433" s="90"/>
    </row>
    <row r="434" spans="1:10" ht="15.75">
      <c r="A434" s="97"/>
      <c r="B434" s="97"/>
      <c r="C434" s="90"/>
      <c r="D434" s="90"/>
      <c r="E434" s="90"/>
      <c r="F434" s="90"/>
      <c r="G434" s="90"/>
      <c r="H434" s="90"/>
      <c r="I434" s="110"/>
      <c r="J434" s="90"/>
    </row>
    <row r="435" spans="1:10" ht="15.75">
      <c r="A435" s="97"/>
      <c r="B435" s="97"/>
      <c r="C435" s="90"/>
      <c r="D435" s="90"/>
      <c r="E435" s="90"/>
      <c r="F435" s="90"/>
      <c r="G435" s="90"/>
      <c r="H435" s="90"/>
      <c r="I435" s="110"/>
      <c r="J435" s="90"/>
    </row>
    <row r="436" spans="1:10" ht="15.75">
      <c r="A436" s="97"/>
      <c r="B436" s="97"/>
      <c r="C436" s="90"/>
      <c r="D436" s="90"/>
      <c r="E436" s="90"/>
      <c r="F436" s="90"/>
      <c r="G436" s="90"/>
      <c r="H436" s="90"/>
      <c r="I436" s="110"/>
      <c r="J436" s="90"/>
    </row>
    <row r="437" spans="1:10" ht="15.75">
      <c r="A437" s="97"/>
      <c r="B437" s="97"/>
      <c r="C437" s="90"/>
      <c r="D437" s="90"/>
      <c r="E437" s="90"/>
      <c r="F437" s="90"/>
      <c r="G437" s="90"/>
      <c r="H437" s="90"/>
      <c r="I437" s="110"/>
      <c r="J437" s="90"/>
    </row>
    <row r="438" spans="1:10" ht="15.75">
      <c r="A438" s="97"/>
      <c r="B438" s="97"/>
      <c r="C438" s="90"/>
      <c r="D438" s="90"/>
      <c r="E438" s="90"/>
      <c r="F438" s="90"/>
      <c r="G438" s="90"/>
      <c r="H438" s="90"/>
      <c r="I438" s="110"/>
      <c r="J438" s="90"/>
    </row>
    <row r="439" spans="1:10" ht="15.75">
      <c r="A439" s="97"/>
      <c r="B439" s="97"/>
      <c r="C439" s="90"/>
      <c r="D439" s="90"/>
      <c r="E439" s="90"/>
      <c r="F439" s="90"/>
      <c r="G439" s="90"/>
      <c r="H439" s="90"/>
      <c r="I439" s="110"/>
      <c r="J439" s="90"/>
    </row>
    <row r="440" spans="1:10" ht="15.75">
      <c r="A440" s="97"/>
      <c r="B440" s="97"/>
      <c r="C440" s="90"/>
      <c r="D440" s="90"/>
      <c r="E440" s="90"/>
      <c r="F440" s="90"/>
      <c r="G440" s="90"/>
      <c r="H440" s="90"/>
      <c r="I440" s="110"/>
      <c r="J440" s="90"/>
    </row>
    <row r="441" spans="1:10" ht="15.75">
      <c r="A441" s="97"/>
      <c r="B441" s="97"/>
      <c r="C441" s="90"/>
      <c r="D441" s="90"/>
      <c r="E441" s="90"/>
      <c r="F441" s="90"/>
      <c r="G441" s="90"/>
      <c r="H441" s="90"/>
      <c r="I441" s="110"/>
      <c r="J441" s="90"/>
    </row>
    <row r="442" spans="1:10" ht="15.75">
      <c r="A442" s="97"/>
      <c r="B442" s="97"/>
      <c r="C442" s="90"/>
      <c r="D442" s="90"/>
      <c r="E442" s="90"/>
      <c r="F442" s="90"/>
      <c r="G442" s="90"/>
      <c r="H442" s="90"/>
      <c r="I442" s="110"/>
      <c r="J442" s="90"/>
    </row>
    <row r="443" spans="1:10" ht="15.75">
      <c r="A443" s="97"/>
      <c r="B443" s="97"/>
      <c r="C443" s="90"/>
      <c r="D443" s="90"/>
      <c r="E443" s="90"/>
      <c r="F443" s="90"/>
      <c r="G443" s="90"/>
      <c r="H443" s="90"/>
      <c r="I443" s="110"/>
      <c r="J443" s="90"/>
    </row>
    <row r="444" spans="1:10" ht="15.75">
      <c r="A444" s="97"/>
      <c r="B444" s="97"/>
      <c r="C444" s="90"/>
      <c r="D444" s="90"/>
      <c r="E444" s="90"/>
      <c r="F444" s="90"/>
      <c r="G444" s="90"/>
      <c r="H444" s="90"/>
      <c r="I444" s="110"/>
      <c r="J444" s="90"/>
    </row>
    <row r="445" spans="1:10" ht="15.75">
      <c r="A445" s="97"/>
      <c r="B445" s="97"/>
      <c r="C445" s="90"/>
      <c r="D445" s="90"/>
      <c r="E445" s="90"/>
      <c r="F445" s="90"/>
      <c r="G445" s="90"/>
      <c r="H445" s="90"/>
      <c r="I445" s="110"/>
      <c r="J445" s="90"/>
    </row>
    <row r="446" spans="1:10" ht="15.75">
      <c r="A446" s="97"/>
      <c r="B446" s="97"/>
      <c r="C446" s="90"/>
      <c r="D446" s="90"/>
      <c r="E446" s="90"/>
      <c r="F446" s="90"/>
      <c r="G446" s="90"/>
      <c r="H446" s="90"/>
      <c r="I446" s="110"/>
      <c r="J446" s="90"/>
    </row>
    <row r="447" spans="1:10" ht="15.75">
      <c r="A447" s="97"/>
      <c r="B447" s="97"/>
      <c r="C447" s="90"/>
      <c r="D447" s="90"/>
      <c r="E447" s="90"/>
      <c r="F447" s="90"/>
      <c r="G447" s="90"/>
      <c r="H447" s="90"/>
      <c r="I447" s="110"/>
      <c r="J447" s="90"/>
    </row>
    <row r="448" spans="1:10" ht="15.75">
      <c r="A448" s="97"/>
      <c r="B448" s="97"/>
      <c r="C448" s="90"/>
      <c r="D448" s="90"/>
      <c r="E448" s="90"/>
      <c r="F448" s="90"/>
      <c r="G448" s="90"/>
      <c r="H448" s="90"/>
      <c r="I448" s="110"/>
      <c r="J448" s="90"/>
    </row>
    <row r="449" spans="1:10" ht="15.75">
      <c r="A449" s="97"/>
      <c r="B449" s="97"/>
      <c r="C449" s="90"/>
      <c r="D449" s="90"/>
      <c r="E449" s="90"/>
      <c r="F449" s="90"/>
      <c r="G449" s="90"/>
      <c r="H449" s="90"/>
      <c r="I449" s="110"/>
      <c r="J449" s="90"/>
    </row>
    <row r="450" spans="1:10" ht="15.75">
      <c r="A450" s="97"/>
      <c r="B450" s="97"/>
      <c r="C450" s="90"/>
      <c r="D450" s="90"/>
      <c r="E450" s="90"/>
      <c r="F450" s="90"/>
      <c r="G450" s="90"/>
      <c r="H450" s="90"/>
      <c r="I450" s="110"/>
      <c r="J450" s="90"/>
    </row>
    <row r="451" spans="1:10" ht="15.75">
      <c r="A451" s="97"/>
      <c r="B451" s="97"/>
      <c r="C451" s="90"/>
      <c r="D451" s="90"/>
      <c r="E451" s="90"/>
      <c r="F451" s="90"/>
      <c r="G451" s="90"/>
      <c r="H451" s="90"/>
      <c r="I451" s="110"/>
      <c r="J451" s="90"/>
    </row>
    <row r="452" spans="1:10" ht="15.75">
      <c r="A452" s="97"/>
      <c r="B452" s="97"/>
      <c r="C452" s="90"/>
      <c r="D452" s="90"/>
      <c r="E452" s="90"/>
      <c r="F452" s="90"/>
      <c r="G452" s="90"/>
      <c r="H452" s="90"/>
      <c r="I452" s="110"/>
      <c r="J452" s="90"/>
    </row>
    <row r="453" spans="1:10" ht="15.75">
      <c r="A453" s="97"/>
      <c r="B453" s="97"/>
      <c r="C453" s="90"/>
      <c r="D453" s="90"/>
      <c r="E453" s="90"/>
      <c r="F453" s="90"/>
      <c r="G453" s="90"/>
      <c r="H453" s="90"/>
      <c r="I453" s="110"/>
      <c r="J453" s="90"/>
    </row>
    <row r="454" spans="1:10" ht="15.75">
      <c r="A454" s="97"/>
      <c r="B454" s="97"/>
      <c r="C454" s="90"/>
      <c r="D454" s="90"/>
      <c r="E454" s="90"/>
      <c r="F454" s="90"/>
      <c r="G454" s="90"/>
      <c r="H454" s="90"/>
      <c r="I454" s="110"/>
      <c r="J454" s="90"/>
    </row>
    <row r="455" spans="1:10" ht="15.75">
      <c r="A455" s="97"/>
      <c r="B455" s="97"/>
      <c r="C455" s="90"/>
      <c r="D455" s="90"/>
      <c r="E455" s="90"/>
      <c r="F455" s="90"/>
      <c r="G455" s="90"/>
      <c r="H455" s="90"/>
      <c r="I455" s="110"/>
      <c r="J455" s="90"/>
    </row>
    <row r="456" spans="1:10" ht="15.75">
      <c r="A456" s="97"/>
      <c r="B456" s="97"/>
      <c r="C456" s="90"/>
      <c r="D456" s="90"/>
      <c r="E456" s="90"/>
      <c r="F456" s="90"/>
      <c r="G456" s="90"/>
      <c r="H456" s="90"/>
      <c r="I456" s="110"/>
      <c r="J456" s="90"/>
    </row>
    <row r="457" spans="1:10" ht="15.75">
      <c r="A457" s="97"/>
      <c r="B457" s="97"/>
      <c r="C457" s="90"/>
      <c r="D457" s="90"/>
      <c r="E457" s="90"/>
      <c r="F457" s="90"/>
      <c r="G457" s="90"/>
      <c r="H457" s="90"/>
      <c r="I457" s="110"/>
      <c r="J457" s="90"/>
    </row>
    <row r="458" spans="1:10" ht="15.75">
      <c r="A458" s="97"/>
      <c r="B458" s="97"/>
      <c r="C458" s="90"/>
      <c r="D458" s="90"/>
      <c r="E458" s="90"/>
      <c r="F458" s="90"/>
      <c r="G458" s="90"/>
      <c r="H458" s="90"/>
      <c r="I458" s="110"/>
      <c r="J458" s="90"/>
    </row>
    <row r="459" spans="1:10" ht="15.75">
      <c r="A459" s="97"/>
      <c r="B459" s="97"/>
      <c r="C459" s="90"/>
      <c r="D459" s="90"/>
      <c r="E459" s="90"/>
      <c r="F459" s="90"/>
      <c r="G459" s="90"/>
      <c r="H459" s="90"/>
      <c r="I459" s="110"/>
      <c r="J459" s="90"/>
    </row>
    <row r="460" spans="1:10" ht="15.75">
      <c r="A460" s="97"/>
      <c r="B460" s="97"/>
      <c r="C460" s="90"/>
      <c r="D460" s="90"/>
      <c r="E460" s="90"/>
      <c r="F460" s="90"/>
      <c r="G460" s="90"/>
      <c r="H460" s="90"/>
      <c r="I460" s="110"/>
      <c r="J460" s="90"/>
    </row>
    <row r="461" spans="1:10" ht="15.75">
      <c r="A461" s="97"/>
      <c r="B461" s="97"/>
      <c r="C461" s="90"/>
      <c r="D461" s="90"/>
      <c r="E461" s="90"/>
      <c r="F461" s="90"/>
      <c r="G461" s="90"/>
      <c r="H461" s="90"/>
      <c r="I461" s="110"/>
      <c r="J461" s="90"/>
    </row>
    <row r="462" spans="1:10" ht="15.75">
      <c r="A462" s="97"/>
      <c r="B462" s="97"/>
      <c r="C462" s="90"/>
      <c r="D462" s="90"/>
      <c r="E462" s="90"/>
      <c r="F462" s="90"/>
      <c r="G462" s="90"/>
      <c r="H462" s="90"/>
      <c r="I462" s="110"/>
      <c r="J462" s="90"/>
    </row>
    <row r="463" spans="1:10" ht="15.75">
      <c r="A463" s="97"/>
      <c r="B463" s="97"/>
      <c r="C463" s="90"/>
      <c r="D463" s="90"/>
      <c r="E463" s="90"/>
      <c r="F463" s="90"/>
      <c r="G463" s="90"/>
      <c r="H463" s="90"/>
      <c r="I463" s="110"/>
      <c r="J463" s="90"/>
    </row>
    <row r="464" spans="1:10" ht="15.75">
      <c r="A464" s="97"/>
      <c r="B464" s="97"/>
      <c r="C464" s="90"/>
      <c r="D464" s="90"/>
      <c r="E464" s="90"/>
      <c r="F464" s="90"/>
      <c r="G464" s="90"/>
      <c r="H464" s="90"/>
      <c r="I464" s="110"/>
      <c r="J464" s="90"/>
    </row>
    <row r="465" spans="1:10" ht="15.75">
      <c r="A465" s="97"/>
      <c r="B465" s="97"/>
      <c r="C465" s="90"/>
      <c r="D465" s="90"/>
      <c r="E465" s="90"/>
      <c r="F465" s="90"/>
      <c r="G465" s="90"/>
      <c r="H465" s="90"/>
      <c r="I465" s="110"/>
      <c r="J465" s="90"/>
    </row>
    <row r="466" spans="1:10" ht="15.75">
      <c r="A466" s="97"/>
      <c r="B466" s="97"/>
      <c r="C466" s="90"/>
      <c r="D466" s="90"/>
      <c r="E466" s="90"/>
      <c r="F466" s="90"/>
      <c r="G466" s="90"/>
      <c r="H466" s="90"/>
      <c r="I466" s="110"/>
      <c r="J466" s="90"/>
    </row>
    <row r="467" spans="1:10" ht="15.75">
      <c r="A467" s="97"/>
      <c r="B467" s="97"/>
      <c r="C467" s="90"/>
      <c r="D467" s="90"/>
      <c r="E467" s="90"/>
      <c r="F467" s="90"/>
      <c r="G467" s="90"/>
      <c r="H467" s="90"/>
      <c r="I467" s="110"/>
      <c r="J467" s="90"/>
    </row>
    <row r="468" spans="1:10" ht="15.75">
      <c r="A468" s="97"/>
      <c r="B468" s="97"/>
      <c r="C468" s="90"/>
      <c r="D468" s="90"/>
      <c r="E468" s="90"/>
      <c r="F468" s="90"/>
      <c r="G468" s="90"/>
      <c r="H468" s="90"/>
      <c r="I468" s="110"/>
      <c r="J468" s="90"/>
    </row>
    <row r="469" spans="1:10" ht="15.75">
      <c r="A469" s="97"/>
      <c r="B469" s="97"/>
      <c r="C469" s="90"/>
      <c r="D469" s="90"/>
      <c r="E469" s="90"/>
      <c r="F469" s="90"/>
      <c r="G469" s="90"/>
      <c r="H469" s="90"/>
      <c r="I469" s="110"/>
      <c r="J469" s="90"/>
    </row>
    <row r="470" spans="1:10" ht="15.75">
      <c r="A470" s="97"/>
      <c r="B470" s="97"/>
      <c r="C470" s="90"/>
      <c r="D470" s="90"/>
      <c r="E470" s="90"/>
      <c r="F470" s="90"/>
      <c r="G470" s="90"/>
      <c r="H470" s="90"/>
      <c r="I470" s="110"/>
      <c r="J470" s="90"/>
    </row>
    <row r="471" spans="1:10" ht="15.75">
      <c r="A471" s="97"/>
      <c r="B471" s="97"/>
      <c r="C471" s="90"/>
      <c r="D471" s="90"/>
      <c r="E471" s="90"/>
      <c r="F471" s="90"/>
      <c r="G471" s="90"/>
      <c r="H471" s="90"/>
      <c r="I471" s="110"/>
      <c r="J471" s="90"/>
    </row>
    <row r="472" spans="3:10" ht="15.75">
      <c r="C472" s="90"/>
      <c r="D472" s="90"/>
      <c r="E472" s="90"/>
      <c r="F472" s="90"/>
      <c r="G472" s="90"/>
      <c r="H472" s="90"/>
      <c r="I472" s="110"/>
      <c r="J472" s="90"/>
    </row>
    <row r="473" spans="3:10" ht="15.75">
      <c r="C473" s="90"/>
      <c r="D473" s="90"/>
      <c r="E473" s="90"/>
      <c r="F473" s="90"/>
      <c r="G473" s="90"/>
      <c r="H473" s="90"/>
      <c r="I473" s="110"/>
      <c r="J473" s="90"/>
    </row>
    <row r="474" spans="3:10" ht="15.75">
      <c r="C474" s="90"/>
      <c r="D474" s="90"/>
      <c r="E474" s="90"/>
      <c r="F474" s="90"/>
      <c r="G474" s="90"/>
      <c r="H474" s="90"/>
      <c r="I474" s="110"/>
      <c r="J474" s="90"/>
    </row>
    <row r="475" spans="3:10" ht="15.75">
      <c r="C475" s="90"/>
      <c r="D475" s="90"/>
      <c r="E475" s="90"/>
      <c r="F475" s="90"/>
      <c r="G475" s="90"/>
      <c r="H475" s="90"/>
      <c r="I475" s="110"/>
      <c r="J475" s="90"/>
    </row>
    <row r="476" spans="3:10" ht="15.75">
      <c r="C476" s="90"/>
      <c r="D476" s="90"/>
      <c r="E476" s="90"/>
      <c r="F476" s="90"/>
      <c r="G476" s="90"/>
      <c r="H476" s="90"/>
      <c r="I476" s="110"/>
      <c r="J476" s="90"/>
    </row>
    <row r="477" spans="3:10" ht="15.75">
      <c r="C477" s="90"/>
      <c r="D477" s="90"/>
      <c r="E477" s="90"/>
      <c r="F477" s="90"/>
      <c r="G477" s="90"/>
      <c r="H477" s="90"/>
      <c r="I477" s="110"/>
      <c r="J477" s="90"/>
    </row>
    <row r="478" spans="3:10" ht="15.75">
      <c r="C478" s="90"/>
      <c r="D478" s="90"/>
      <c r="E478" s="90"/>
      <c r="F478" s="90"/>
      <c r="G478" s="90"/>
      <c r="H478" s="90"/>
      <c r="I478" s="110"/>
      <c r="J478" s="90"/>
    </row>
    <row r="479" spans="3:10" ht="15.75">
      <c r="C479" s="90"/>
      <c r="D479" s="90"/>
      <c r="E479" s="90"/>
      <c r="F479" s="90"/>
      <c r="G479" s="90"/>
      <c r="H479" s="90"/>
      <c r="I479" s="110"/>
      <c r="J479" s="90"/>
    </row>
    <row r="480" spans="3:10" ht="15.75">
      <c r="C480" s="90"/>
      <c r="D480" s="90"/>
      <c r="E480" s="90"/>
      <c r="F480" s="90"/>
      <c r="G480" s="90"/>
      <c r="H480" s="90"/>
      <c r="I480" s="110"/>
      <c r="J480" s="90"/>
    </row>
    <row r="481" spans="3:10" ht="15.75">
      <c r="C481" s="90"/>
      <c r="D481" s="90"/>
      <c r="E481" s="90"/>
      <c r="F481" s="90"/>
      <c r="G481" s="90"/>
      <c r="H481" s="90"/>
      <c r="I481" s="110"/>
      <c r="J481" s="90"/>
    </row>
    <row r="482" spans="3:10" ht="15.75">
      <c r="C482" s="90"/>
      <c r="D482" s="90"/>
      <c r="E482" s="90"/>
      <c r="F482" s="90"/>
      <c r="G482" s="90"/>
      <c r="H482" s="90"/>
      <c r="I482" s="110"/>
      <c r="J482" s="90"/>
    </row>
    <row r="483" spans="3:10" ht="15.75">
      <c r="C483" s="90"/>
      <c r="D483" s="90"/>
      <c r="E483" s="90"/>
      <c r="F483" s="90"/>
      <c r="G483" s="90"/>
      <c r="H483" s="90"/>
      <c r="I483" s="110"/>
      <c r="J483" s="90"/>
    </row>
    <row r="484" spans="3:10" ht="15.75">
      <c r="C484" s="90"/>
      <c r="D484" s="90"/>
      <c r="E484" s="90"/>
      <c r="F484" s="90"/>
      <c r="G484" s="90"/>
      <c r="H484" s="90"/>
      <c r="I484" s="110"/>
      <c r="J484" s="90"/>
    </row>
    <row r="485" spans="3:10" ht="15.75">
      <c r="C485" s="90"/>
      <c r="D485" s="90"/>
      <c r="E485" s="90"/>
      <c r="F485" s="90"/>
      <c r="G485" s="90"/>
      <c r="H485" s="90"/>
      <c r="I485" s="110"/>
      <c r="J485" s="90"/>
    </row>
    <row r="486" spans="3:10" ht="15.75">
      <c r="C486" s="90"/>
      <c r="D486" s="90"/>
      <c r="E486" s="90"/>
      <c r="F486" s="90"/>
      <c r="G486" s="90"/>
      <c r="H486" s="90"/>
      <c r="I486" s="110"/>
      <c r="J486" s="90"/>
    </row>
    <row r="487" spans="3:10" ht="15.75">
      <c r="C487" s="90"/>
      <c r="D487" s="90"/>
      <c r="E487" s="90"/>
      <c r="F487" s="90"/>
      <c r="G487" s="90"/>
      <c r="H487" s="90"/>
      <c r="I487" s="110"/>
      <c r="J487" s="90"/>
    </row>
    <row r="488" spans="3:10" ht="15.75">
      <c r="C488" s="90"/>
      <c r="D488" s="90"/>
      <c r="E488" s="90"/>
      <c r="F488" s="90"/>
      <c r="G488" s="90"/>
      <c r="H488" s="90"/>
      <c r="I488" s="110"/>
      <c r="J488" s="90"/>
    </row>
    <row r="489" spans="3:10" ht="15.75">
      <c r="C489" s="90"/>
      <c r="D489" s="90"/>
      <c r="E489" s="90"/>
      <c r="F489" s="90"/>
      <c r="G489" s="90"/>
      <c r="H489" s="90"/>
      <c r="I489" s="110"/>
      <c r="J489" s="90"/>
    </row>
    <row r="490" spans="3:10" ht="15.75">
      <c r="C490" s="90"/>
      <c r="D490" s="90"/>
      <c r="E490" s="90"/>
      <c r="F490" s="90"/>
      <c r="G490" s="90"/>
      <c r="H490" s="90"/>
      <c r="I490" s="110"/>
      <c r="J490" s="90"/>
    </row>
    <row r="491" spans="3:10" ht="15.75">
      <c r="C491" s="90"/>
      <c r="D491" s="90"/>
      <c r="E491" s="90"/>
      <c r="F491" s="90"/>
      <c r="G491" s="90"/>
      <c r="H491" s="90"/>
      <c r="I491" s="110"/>
      <c r="J491" s="90"/>
    </row>
    <row r="492" spans="3:10" ht="15.75">
      <c r="C492" s="90"/>
      <c r="D492" s="90"/>
      <c r="E492" s="90"/>
      <c r="F492" s="90"/>
      <c r="G492" s="90"/>
      <c r="H492" s="90"/>
      <c r="I492" s="110"/>
      <c r="J492" s="90"/>
    </row>
    <row r="493" spans="3:10" ht="15.75">
      <c r="C493" s="90"/>
      <c r="D493" s="90"/>
      <c r="E493" s="90"/>
      <c r="F493" s="90"/>
      <c r="G493" s="90"/>
      <c r="H493" s="90"/>
      <c r="I493" s="110"/>
      <c r="J493" s="90"/>
    </row>
    <row r="494" spans="3:10" ht="15.75">
      <c r="C494" s="90"/>
      <c r="D494" s="90"/>
      <c r="E494" s="90"/>
      <c r="F494" s="90"/>
      <c r="G494" s="90"/>
      <c r="H494" s="90"/>
      <c r="I494" s="110"/>
      <c r="J494" s="90"/>
    </row>
    <row r="495" spans="3:10" ht="15.75">
      <c r="C495" s="90"/>
      <c r="D495" s="90"/>
      <c r="E495" s="90"/>
      <c r="F495" s="90"/>
      <c r="G495" s="90"/>
      <c r="H495" s="90"/>
      <c r="I495" s="110"/>
      <c r="J495" s="90"/>
    </row>
    <row r="496" spans="3:10" ht="15.75">
      <c r="C496" s="90"/>
      <c r="D496" s="90"/>
      <c r="E496" s="90"/>
      <c r="F496" s="90"/>
      <c r="G496" s="90"/>
      <c r="H496" s="90"/>
      <c r="I496" s="110"/>
      <c r="J496" s="90"/>
    </row>
    <row r="497" spans="3:10" ht="15.75">
      <c r="C497" s="90"/>
      <c r="D497" s="90"/>
      <c r="E497" s="90"/>
      <c r="F497" s="90"/>
      <c r="G497" s="90"/>
      <c r="H497" s="90"/>
      <c r="I497" s="110"/>
      <c r="J497" s="90"/>
    </row>
    <row r="498" spans="3:10" ht="15.75">
      <c r="C498" s="90"/>
      <c r="D498" s="90"/>
      <c r="E498" s="90"/>
      <c r="F498" s="90"/>
      <c r="G498" s="90"/>
      <c r="H498" s="90"/>
      <c r="I498" s="110"/>
      <c r="J498" s="90"/>
    </row>
    <row r="499" spans="3:10" ht="15.75">
      <c r="C499" s="90"/>
      <c r="D499" s="90"/>
      <c r="E499" s="90"/>
      <c r="F499" s="90"/>
      <c r="G499" s="90"/>
      <c r="H499" s="90"/>
      <c r="I499" s="110"/>
      <c r="J499" s="90"/>
    </row>
    <row r="500" spans="3:10" ht="15.75">
      <c r="C500" s="90"/>
      <c r="D500" s="90"/>
      <c r="E500" s="90"/>
      <c r="F500" s="90"/>
      <c r="G500" s="90"/>
      <c r="H500" s="90"/>
      <c r="I500" s="110"/>
      <c r="J500" s="90"/>
    </row>
    <row r="501" spans="3:10" ht="15.75">
      <c r="C501" s="90"/>
      <c r="D501" s="90"/>
      <c r="E501" s="90"/>
      <c r="F501" s="90"/>
      <c r="G501" s="90"/>
      <c r="H501" s="90"/>
      <c r="I501" s="110"/>
      <c r="J501" s="90"/>
    </row>
    <row r="502" spans="3:10" ht="15.75">
      <c r="C502" s="90"/>
      <c r="D502" s="90"/>
      <c r="E502" s="90"/>
      <c r="F502" s="90"/>
      <c r="G502" s="90"/>
      <c r="H502" s="90"/>
      <c r="I502" s="110"/>
      <c r="J502" s="90"/>
    </row>
    <row r="503" spans="3:10" ht="15.75">
      <c r="C503" s="90"/>
      <c r="D503" s="90"/>
      <c r="E503" s="90"/>
      <c r="F503" s="90"/>
      <c r="G503" s="90"/>
      <c r="H503" s="90"/>
      <c r="I503" s="110"/>
      <c r="J503" s="90"/>
    </row>
    <row r="504" spans="3:10" ht="15.75">
      <c r="C504" s="90"/>
      <c r="D504" s="90"/>
      <c r="E504" s="90"/>
      <c r="F504" s="90"/>
      <c r="G504" s="90"/>
      <c r="H504" s="90"/>
      <c r="I504" s="110"/>
      <c r="J504" s="90"/>
    </row>
    <row r="505" spans="3:10" ht="15.75">
      <c r="C505" s="90"/>
      <c r="D505" s="90"/>
      <c r="E505" s="90"/>
      <c r="F505" s="90"/>
      <c r="G505" s="90"/>
      <c r="H505" s="90"/>
      <c r="I505" s="110"/>
      <c r="J505" s="90"/>
    </row>
    <row r="506" spans="3:10" ht="15.75">
      <c r="C506" s="90"/>
      <c r="D506" s="90"/>
      <c r="E506" s="90"/>
      <c r="F506" s="90"/>
      <c r="G506" s="90"/>
      <c r="H506" s="90"/>
      <c r="I506" s="110"/>
      <c r="J506" s="90"/>
    </row>
    <row r="507" spans="3:10" ht="15.75">
      <c r="C507" s="90"/>
      <c r="D507" s="90"/>
      <c r="E507" s="90"/>
      <c r="F507" s="90"/>
      <c r="G507" s="90"/>
      <c r="H507" s="90"/>
      <c r="I507" s="110"/>
      <c r="J507" s="90"/>
    </row>
    <row r="508" spans="3:10" ht="15.75">
      <c r="C508" s="90"/>
      <c r="D508" s="90"/>
      <c r="E508" s="90"/>
      <c r="F508" s="90"/>
      <c r="G508" s="90"/>
      <c r="H508" s="90"/>
      <c r="I508" s="110"/>
      <c r="J508" s="90"/>
    </row>
    <row r="509" spans="3:10" ht="15.75">
      <c r="C509" s="90"/>
      <c r="D509" s="90"/>
      <c r="E509" s="90"/>
      <c r="F509" s="90"/>
      <c r="G509" s="90"/>
      <c r="H509" s="90"/>
      <c r="I509" s="110"/>
      <c r="J509" s="90"/>
    </row>
    <row r="510" spans="3:10" ht="15.75">
      <c r="C510" s="90"/>
      <c r="D510" s="90"/>
      <c r="E510" s="90"/>
      <c r="F510" s="90"/>
      <c r="G510" s="90"/>
      <c r="H510" s="90"/>
      <c r="I510" s="110"/>
      <c r="J510" s="90"/>
    </row>
    <row r="511" spans="3:10" ht="15.75">
      <c r="C511" s="90"/>
      <c r="D511" s="90"/>
      <c r="E511" s="90"/>
      <c r="F511" s="90"/>
      <c r="G511" s="90"/>
      <c r="H511" s="90"/>
      <c r="I511" s="110"/>
      <c r="J511" s="90"/>
    </row>
    <row r="512" spans="3:10" ht="15.75">
      <c r="C512" s="90"/>
      <c r="D512" s="90"/>
      <c r="E512" s="90"/>
      <c r="F512" s="90"/>
      <c r="G512" s="90"/>
      <c r="H512" s="90"/>
      <c r="I512" s="110"/>
      <c r="J512" s="90"/>
    </row>
    <row r="513" spans="3:10" ht="15.75">
      <c r="C513" s="90"/>
      <c r="D513" s="90"/>
      <c r="E513" s="90"/>
      <c r="F513" s="90"/>
      <c r="G513" s="90"/>
      <c r="H513" s="90"/>
      <c r="I513" s="110"/>
      <c r="J513" s="90"/>
    </row>
    <row r="514" spans="3:10" ht="15.75">
      <c r="C514" s="90"/>
      <c r="D514" s="90"/>
      <c r="E514" s="90"/>
      <c r="F514" s="90"/>
      <c r="G514" s="90"/>
      <c r="H514" s="90"/>
      <c r="I514" s="110"/>
      <c r="J514" s="90"/>
    </row>
    <row r="515" spans="3:10" ht="15.75">
      <c r="C515" s="90"/>
      <c r="D515" s="90"/>
      <c r="E515" s="90"/>
      <c r="F515" s="90"/>
      <c r="G515" s="90"/>
      <c r="H515" s="90"/>
      <c r="I515" s="110"/>
      <c r="J515" s="90"/>
    </row>
    <row r="516" spans="3:10" ht="15.75">
      <c r="C516" s="90"/>
      <c r="D516" s="90"/>
      <c r="E516" s="90"/>
      <c r="F516" s="90"/>
      <c r="G516" s="90"/>
      <c r="H516" s="90"/>
      <c r="I516" s="110"/>
      <c r="J516" s="90"/>
    </row>
    <row r="517" spans="3:10" ht="15.75">
      <c r="C517" s="90"/>
      <c r="D517" s="90"/>
      <c r="E517" s="90"/>
      <c r="F517" s="90"/>
      <c r="G517" s="90"/>
      <c r="H517" s="90"/>
      <c r="I517" s="110"/>
      <c r="J517" s="90"/>
    </row>
    <row r="518" spans="3:10" ht="15.75">
      <c r="C518" s="90"/>
      <c r="D518" s="90"/>
      <c r="E518" s="90"/>
      <c r="F518" s="90"/>
      <c r="G518" s="90"/>
      <c r="H518" s="90"/>
      <c r="I518" s="110"/>
      <c r="J518" s="90"/>
    </row>
    <row r="519" spans="3:10" ht="15.75">
      <c r="C519" s="90"/>
      <c r="D519" s="90"/>
      <c r="E519" s="90"/>
      <c r="F519" s="90"/>
      <c r="G519" s="90"/>
      <c r="H519" s="90"/>
      <c r="I519" s="110"/>
      <c r="J519" s="90"/>
    </row>
    <row r="520" spans="3:10" ht="15.75">
      <c r="C520" s="90"/>
      <c r="D520" s="90"/>
      <c r="E520" s="90"/>
      <c r="F520" s="90"/>
      <c r="G520" s="90"/>
      <c r="H520" s="90"/>
      <c r="I520" s="110"/>
      <c r="J520" s="90"/>
    </row>
    <row r="521" spans="3:10" ht="15.75">
      <c r="C521" s="90"/>
      <c r="D521" s="90"/>
      <c r="E521" s="90"/>
      <c r="F521" s="90"/>
      <c r="G521" s="90"/>
      <c r="H521" s="90"/>
      <c r="I521" s="110"/>
      <c r="J521" s="90"/>
    </row>
    <row r="522" spans="3:10" ht="15.75">
      <c r="C522" s="90"/>
      <c r="D522" s="90"/>
      <c r="E522" s="90"/>
      <c r="F522" s="90"/>
      <c r="G522" s="90"/>
      <c r="H522" s="90"/>
      <c r="I522" s="110"/>
      <c r="J522" s="90"/>
    </row>
    <row r="523" spans="3:10" ht="15.75">
      <c r="C523" s="90"/>
      <c r="D523" s="90"/>
      <c r="E523" s="90"/>
      <c r="F523" s="90"/>
      <c r="G523" s="90"/>
      <c r="H523" s="90"/>
      <c r="I523" s="110"/>
      <c r="J523" s="90"/>
    </row>
    <row r="524" spans="3:10" ht="15.75">
      <c r="C524" s="90"/>
      <c r="D524" s="90"/>
      <c r="E524" s="90"/>
      <c r="F524" s="90"/>
      <c r="G524" s="90"/>
      <c r="H524" s="90"/>
      <c r="I524" s="110"/>
      <c r="J524" s="90"/>
    </row>
    <row r="525" spans="3:10" ht="15.75">
      <c r="C525" s="90"/>
      <c r="D525" s="90"/>
      <c r="E525" s="90"/>
      <c r="F525" s="90"/>
      <c r="G525" s="90"/>
      <c r="H525" s="90"/>
      <c r="I525" s="110"/>
      <c r="J525" s="90"/>
    </row>
    <row r="526" spans="3:10" ht="15.75">
      <c r="C526" s="90"/>
      <c r="D526" s="90"/>
      <c r="E526" s="90"/>
      <c r="F526" s="90"/>
      <c r="G526" s="90"/>
      <c r="H526" s="90"/>
      <c r="I526" s="110"/>
      <c r="J526" s="90"/>
    </row>
    <row r="527" spans="3:10" ht="15.75">
      <c r="C527" s="90"/>
      <c r="D527" s="90"/>
      <c r="E527" s="90"/>
      <c r="F527" s="90"/>
      <c r="G527" s="90"/>
      <c r="H527" s="90"/>
      <c r="I527" s="110"/>
      <c r="J527" s="90"/>
    </row>
    <row r="528" spans="3:10" ht="15.75">
      <c r="C528" s="90"/>
      <c r="D528" s="90"/>
      <c r="E528" s="90"/>
      <c r="F528" s="90"/>
      <c r="G528" s="90"/>
      <c r="H528" s="90"/>
      <c r="I528" s="110"/>
      <c r="J528" s="90"/>
    </row>
    <row r="529" spans="3:10" ht="15.75">
      <c r="C529" s="90"/>
      <c r="D529" s="90"/>
      <c r="E529" s="90"/>
      <c r="F529" s="90"/>
      <c r="G529" s="90"/>
      <c r="H529" s="90"/>
      <c r="I529" s="110"/>
      <c r="J529" s="90"/>
    </row>
    <row r="530" spans="3:10" ht="15.75">
      <c r="C530" s="90"/>
      <c r="D530" s="90"/>
      <c r="E530" s="90"/>
      <c r="F530" s="90"/>
      <c r="G530" s="90"/>
      <c r="H530" s="90"/>
      <c r="I530" s="110"/>
      <c r="J530" s="90"/>
    </row>
    <row r="531" spans="3:10" ht="15.75">
      <c r="C531" s="90"/>
      <c r="D531" s="90"/>
      <c r="E531" s="90"/>
      <c r="F531" s="90"/>
      <c r="G531" s="90"/>
      <c r="H531" s="90"/>
      <c r="I531" s="110"/>
      <c r="J531" s="90"/>
    </row>
    <row r="532" spans="3:10" ht="15.75">
      <c r="C532" s="90"/>
      <c r="D532" s="90"/>
      <c r="E532" s="90"/>
      <c r="F532" s="90"/>
      <c r="G532" s="90"/>
      <c r="H532" s="90"/>
      <c r="I532" s="110"/>
      <c r="J532" s="90"/>
    </row>
    <row r="533" spans="3:10" ht="15.75">
      <c r="C533" s="90"/>
      <c r="D533" s="90"/>
      <c r="E533" s="90"/>
      <c r="F533" s="90"/>
      <c r="G533" s="90"/>
      <c r="H533" s="90"/>
      <c r="I533" s="110"/>
      <c r="J533" s="90"/>
    </row>
    <row r="534" spans="3:10" ht="15.75">
      <c r="C534" s="90"/>
      <c r="D534" s="90"/>
      <c r="E534" s="90"/>
      <c r="F534" s="90"/>
      <c r="G534" s="90"/>
      <c r="H534" s="90"/>
      <c r="I534" s="110"/>
      <c r="J534" s="90"/>
    </row>
    <row r="535" spans="3:10" ht="15.75">
      <c r="C535" s="90"/>
      <c r="D535" s="90"/>
      <c r="E535" s="90"/>
      <c r="F535" s="90"/>
      <c r="G535" s="90"/>
      <c r="H535" s="90"/>
      <c r="I535" s="110"/>
      <c r="J535" s="90"/>
    </row>
    <row r="536" spans="3:10" ht="15.75">
      <c r="C536" s="90"/>
      <c r="D536" s="90"/>
      <c r="E536" s="90"/>
      <c r="F536" s="90"/>
      <c r="G536" s="90"/>
      <c r="H536" s="90"/>
      <c r="I536" s="110"/>
      <c r="J536" s="90"/>
    </row>
    <row r="537" spans="3:10" ht="15.75">
      <c r="C537" s="90"/>
      <c r="D537" s="90"/>
      <c r="E537" s="90"/>
      <c r="F537" s="90"/>
      <c r="G537" s="90"/>
      <c r="H537" s="90"/>
      <c r="I537" s="110"/>
      <c r="J537" s="90"/>
    </row>
    <row r="538" spans="3:10" ht="15.75">
      <c r="C538" s="90"/>
      <c r="D538" s="90"/>
      <c r="E538" s="90"/>
      <c r="F538" s="90"/>
      <c r="G538" s="90"/>
      <c r="H538" s="90"/>
      <c r="I538" s="110"/>
      <c r="J538" s="90"/>
    </row>
    <row r="539" spans="3:10" ht="15.75">
      <c r="C539" s="90"/>
      <c r="D539" s="90"/>
      <c r="E539" s="90"/>
      <c r="F539" s="90"/>
      <c r="G539" s="90"/>
      <c r="H539" s="90"/>
      <c r="I539" s="110"/>
      <c r="J539" s="90"/>
    </row>
    <row r="540" spans="3:10" ht="15.75">
      <c r="C540" s="90"/>
      <c r="D540" s="90"/>
      <c r="E540" s="90"/>
      <c r="F540" s="90"/>
      <c r="G540" s="90"/>
      <c r="H540" s="90"/>
      <c r="I540" s="110"/>
      <c r="J540" s="90"/>
    </row>
    <row r="541" spans="3:10" ht="15.75">
      <c r="C541" s="90"/>
      <c r="D541" s="90"/>
      <c r="E541" s="90"/>
      <c r="F541" s="90"/>
      <c r="G541" s="90"/>
      <c r="H541" s="90"/>
      <c r="I541" s="110"/>
      <c r="J541" s="90"/>
    </row>
    <row r="542" spans="3:10" ht="15.75">
      <c r="C542" s="90"/>
      <c r="D542" s="90"/>
      <c r="E542" s="90"/>
      <c r="F542" s="90"/>
      <c r="G542" s="90"/>
      <c r="H542" s="90"/>
      <c r="I542" s="110"/>
      <c r="J542" s="90"/>
    </row>
    <row r="543" spans="3:10" ht="15.75">
      <c r="C543" s="90"/>
      <c r="D543" s="90"/>
      <c r="E543" s="90"/>
      <c r="F543" s="90"/>
      <c r="G543" s="90"/>
      <c r="H543" s="90"/>
      <c r="I543" s="110"/>
      <c r="J543" s="90"/>
    </row>
    <row r="544" spans="3:10" ht="15.75">
      <c r="C544" s="90"/>
      <c r="D544" s="90"/>
      <c r="E544" s="90"/>
      <c r="F544" s="90"/>
      <c r="G544" s="90"/>
      <c r="H544" s="90"/>
      <c r="I544" s="110"/>
      <c r="J544" s="90"/>
    </row>
    <row r="545" spans="3:10" ht="15.75">
      <c r="C545" s="90"/>
      <c r="D545" s="90"/>
      <c r="E545" s="90"/>
      <c r="F545" s="90"/>
      <c r="G545" s="90"/>
      <c r="H545" s="90"/>
      <c r="I545" s="110"/>
      <c r="J545" s="90"/>
    </row>
    <row r="546" spans="3:10" ht="15.75">
      <c r="C546" s="90"/>
      <c r="D546" s="90"/>
      <c r="E546" s="90"/>
      <c r="F546" s="90"/>
      <c r="G546" s="90"/>
      <c r="H546" s="90"/>
      <c r="I546" s="110"/>
      <c r="J546" s="90"/>
    </row>
    <row r="547" spans="3:10" ht="15.75">
      <c r="C547" s="90"/>
      <c r="D547" s="90"/>
      <c r="E547" s="90"/>
      <c r="F547" s="90"/>
      <c r="G547" s="90"/>
      <c r="H547" s="90"/>
      <c r="I547" s="110"/>
      <c r="J547" s="90"/>
    </row>
    <row r="548" spans="3:10" ht="15.75">
      <c r="C548" s="90"/>
      <c r="D548" s="90"/>
      <c r="E548" s="90"/>
      <c r="F548" s="90"/>
      <c r="G548" s="90"/>
      <c r="H548" s="90"/>
      <c r="I548" s="110"/>
      <c r="J548" s="90"/>
    </row>
    <row r="549" spans="3:10" ht="15.75">
      <c r="C549" s="98"/>
      <c r="D549" s="98"/>
      <c r="E549" s="98"/>
      <c r="F549" s="98"/>
      <c r="G549" s="98"/>
      <c r="H549" s="98"/>
      <c r="J549" s="98"/>
    </row>
    <row r="550" spans="3:10" ht="15.75">
      <c r="C550" s="98"/>
      <c r="D550" s="98"/>
      <c r="E550" s="98"/>
      <c r="F550" s="98"/>
      <c r="G550" s="98"/>
      <c r="H550" s="98"/>
      <c r="J550" s="98"/>
    </row>
    <row r="551" spans="3:10" ht="15.75">
      <c r="C551" s="98"/>
      <c r="D551" s="98"/>
      <c r="E551" s="98"/>
      <c r="F551" s="98"/>
      <c r="G551" s="98"/>
      <c r="H551" s="98"/>
      <c r="J551" s="98"/>
    </row>
    <row r="552" spans="3:10" ht="15.75">
      <c r="C552" s="98"/>
      <c r="D552" s="98"/>
      <c r="E552" s="98"/>
      <c r="F552" s="98"/>
      <c r="G552" s="98"/>
      <c r="H552" s="98"/>
      <c r="J552" s="98"/>
    </row>
    <row r="553" spans="3:10" ht="15.75">
      <c r="C553" s="98"/>
      <c r="D553" s="98"/>
      <c r="E553" s="98"/>
      <c r="F553" s="98"/>
      <c r="G553" s="98"/>
      <c r="H553" s="98"/>
      <c r="J553" s="98"/>
    </row>
    <row r="554" spans="3:10" ht="15.75">
      <c r="C554" s="98"/>
      <c r="D554" s="98"/>
      <c r="E554" s="98"/>
      <c r="F554" s="98"/>
      <c r="G554" s="98"/>
      <c r="H554" s="98"/>
      <c r="J554" s="98"/>
    </row>
    <row r="555" spans="3:10" ht="15.75">
      <c r="C555" s="98"/>
      <c r="D555" s="98"/>
      <c r="E555" s="98"/>
      <c r="F555" s="98"/>
      <c r="G555" s="98"/>
      <c r="H555" s="98"/>
      <c r="J555" s="98"/>
    </row>
    <row r="556" spans="3:10" ht="15.75">
      <c r="C556" s="98"/>
      <c r="D556" s="98"/>
      <c r="E556" s="98"/>
      <c r="F556" s="98"/>
      <c r="G556" s="98"/>
      <c r="H556" s="98"/>
      <c r="J556" s="98"/>
    </row>
    <row r="557" spans="3:10" ht="15.75">
      <c r="C557" s="98"/>
      <c r="D557" s="98"/>
      <c r="E557" s="98"/>
      <c r="F557" s="98"/>
      <c r="G557" s="98"/>
      <c r="H557" s="98"/>
      <c r="J557" s="98"/>
    </row>
    <row r="558" spans="3:10" ht="15.75">
      <c r="C558" s="98"/>
      <c r="D558" s="98"/>
      <c r="E558" s="98"/>
      <c r="F558" s="98"/>
      <c r="G558" s="98"/>
      <c r="H558" s="98"/>
      <c r="J558" s="98"/>
    </row>
    <row r="559" spans="3:10" ht="15.75">
      <c r="C559" s="98"/>
      <c r="D559" s="98"/>
      <c r="E559" s="98"/>
      <c r="F559" s="98"/>
      <c r="G559" s="98"/>
      <c r="H559" s="98"/>
      <c r="J559" s="98"/>
    </row>
    <row r="560" spans="3:10" ht="15.75">
      <c r="C560" s="98"/>
      <c r="D560" s="98"/>
      <c r="E560" s="98"/>
      <c r="F560" s="98"/>
      <c r="G560" s="98"/>
      <c r="H560" s="98"/>
      <c r="J560" s="98"/>
    </row>
    <row r="561" spans="3:10" ht="15.75">
      <c r="C561" s="98"/>
      <c r="D561" s="98"/>
      <c r="E561" s="98"/>
      <c r="F561" s="98"/>
      <c r="G561" s="98"/>
      <c r="H561" s="98"/>
      <c r="J561" s="98"/>
    </row>
    <row r="562" spans="3:10" ht="15.75">
      <c r="C562" s="98"/>
      <c r="D562" s="98"/>
      <c r="E562" s="98"/>
      <c r="F562" s="98"/>
      <c r="G562" s="98"/>
      <c r="H562" s="98"/>
      <c r="J562" s="98"/>
    </row>
    <row r="563" spans="3:10" ht="15.75">
      <c r="C563" s="98"/>
      <c r="D563" s="98"/>
      <c r="E563" s="98"/>
      <c r="F563" s="98"/>
      <c r="G563" s="98"/>
      <c r="H563" s="98"/>
      <c r="J563" s="98"/>
    </row>
    <row r="564" spans="3:10" ht="15.75">
      <c r="C564" s="98"/>
      <c r="D564" s="98"/>
      <c r="E564" s="98"/>
      <c r="F564" s="98"/>
      <c r="G564" s="98"/>
      <c r="H564" s="98"/>
      <c r="J564" s="98"/>
    </row>
    <row r="565" spans="3:10" ht="15.75">
      <c r="C565" s="98"/>
      <c r="D565" s="98"/>
      <c r="E565" s="98"/>
      <c r="F565" s="98"/>
      <c r="G565" s="98"/>
      <c r="H565" s="98"/>
      <c r="J565" s="98"/>
    </row>
    <row r="566" spans="3:10" ht="15.75">
      <c r="C566" s="98"/>
      <c r="D566" s="98"/>
      <c r="E566" s="98"/>
      <c r="F566" s="98"/>
      <c r="G566" s="98"/>
      <c r="H566" s="98"/>
      <c r="J566" s="98"/>
    </row>
    <row r="567" spans="3:10" ht="15.75">
      <c r="C567" s="98"/>
      <c r="D567" s="98"/>
      <c r="E567" s="98"/>
      <c r="F567" s="98"/>
      <c r="G567" s="98"/>
      <c r="H567" s="98"/>
      <c r="J567" s="98"/>
    </row>
    <row r="568" spans="3:10" ht="15.75">
      <c r="C568" s="98"/>
      <c r="D568" s="98"/>
      <c r="E568" s="98"/>
      <c r="F568" s="98"/>
      <c r="G568" s="98"/>
      <c r="H568" s="98"/>
      <c r="J568" s="98"/>
    </row>
    <row r="569" spans="3:10" ht="15.75">
      <c r="C569" s="98"/>
      <c r="D569" s="98"/>
      <c r="E569" s="98"/>
      <c r="F569" s="98"/>
      <c r="G569" s="98"/>
      <c r="H569" s="98"/>
      <c r="J569" s="98"/>
    </row>
    <row r="570" spans="3:10" ht="15.75">
      <c r="C570" s="98"/>
      <c r="D570" s="98"/>
      <c r="E570" s="98"/>
      <c r="F570" s="98"/>
      <c r="G570" s="98"/>
      <c r="H570" s="98"/>
      <c r="J570" s="98"/>
    </row>
    <row r="571" spans="3:10" ht="15.75">
      <c r="C571" s="98"/>
      <c r="D571" s="98"/>
      <c r="E571" s="98"/>
      <c r="F571" s="98"/>
      <c r="G571" s="98"/>
      <c r="H571" s="98"/>
      <c r="J571" s="98"/>
    </row>
    <row r="572" spans="3:10" ht="15.75">
      <c r="C572" s="98"/>
      <c r="D572" s="98"/>
      <c r="E572" s="98"/>
      <c r="F572" s="98"/>
      <c r="G572" s="98"/>
      <c r="H572" s="98"/>
      <c r="J572" s="98"/>
    </row>
    <row r="573" spans="3:10" ht="15.75">
      <c r="C573" s="98"/>
      <c r="D573" s="98"/>
      <c r="E573" s="98"/>
      <c r="F573" s="98"/>
      <c r="G573" s="98"/>
      <c r="H573" s="98"/>
      <c r="J573" s="98"/>
    </row>
    <row r="574" spans="3:10" ht="15.75">
      <c r="C574" s="98"/>
      <c r="D574" s="98"/>
      <c r="E574" s="98"/>
      <c r="F574" s="98"/>
      <c r="G574" s="98"/>
      <c r="H574" s="98"/>
      <c r="J574" s="98"/>
    </row>
    <row r="575" spans="3:10" ht="15.75">
      <c r="C575" s="98"/>
      <c r="D575" s="98"/>
      <c r="E575" s="98"/>
      <c r="F575" s="98"/>
      <c r="G575" s="98"/>
      <c r="H575" s="98"/>
      <c r="J575" s="98"/>
    </row>
    <row r="576" spans="3:10" ht="15.75">
      <c r="C576" s="98"/>
      <c r="D576" s="98"/>
      <c r="E576" s="98"/>
      <c r="F576" s="98"/>
      <c r="G576" s="98"/>
      <c r="H576" s="98"/>
      <c r="J576" s="98"/>
    </row>
    <row r="577" spans="3:10" ht="15.75">
      <c r="C577" s="98"/>
      <c r="D577" s="98"/>
      <c r="E577" s="98"/>
      <c r="F577" s="98"/>
      <c r="G577" s="98"/>
      <c r="H577" s="98"/>
      <c r="J577" s="98"/>
    </row>
    <row r="578" spans="3:10" ht="15.75">
      <c r="C578" s="98"/>
      <c r="D578" s="98"/>
      <c r="E578" s="98"/>
      <c r="F578" s="98"/>
      <c r="G578" s="98"/>
      <c r="H578" s="98"/>
      <c r="J578" s="98"/>
    </row>
    <row r="579" spans="3:10" ht="15.75">
      <c r="C579" s="98"/>
      <c r="D579" s="98"/>
      <c r="E579" s="98"/>
      <c r="F579" s="98"/>
      <c r="G579" s="98"/>
      <c r="H579" s="98"/>
      <c r="J579" s="98"/>
    </row>
    <row r="580" spans="3:10" ht="15.75">
      <c r="C580" s="98"/>
      <c r="D580" s="98"/>
      <c r="E580" s="98"/>
      <c r="F580" s="98"/>
      <c r="G580" s="98"/>
      <c r="H580" s="98"/>
      <c r="J580" s="98"/>
    </row>
    <row r="581" spans="3:10" ht="15.75">
      <c r="C581" s="98"/>
      <c r="D581" s="98"/>
      <c r="E581" s="98"/>
      <c r="F581" s="98"/>
      <c r="G581" s="98"/>
      <c r="H581" s="98"/>
      <c r="J581" s="98"/>
    </row>
    <row r="582" spans="3:10" ht="15.75">
      <c r="C582" s="98"/>
      <c r="D582" s="98"/>
      <c r="E582" s="98"/>
      <c r="F582" s="98"/>
      <c r="G582" s="98"/>
      <c r="H582" s="98"/>
      <c r="J582" s="98"/>
    </row>
  </sheetData>
  <sheetProtection/>
  <mergeCells count="38">
    <mergeCell ref="A164:C164"/>
    <mergeCell ref="D164:F164"/>
    <mergeCell ref="D165:F165"/>
    <mergeCell ref="D160:E161"/>
    <mergeCell ref="A161:C161"/>
    <mergeCell ref="G161:H161"/>
    <mergeCell ref="D162:F162"/>
    <mergeCell ref="G162:H162"/>
    <mergeCell ref="E109:F109"/>
    <mergeCell ref="G109:H109"/>
    <mergeCell ref="C58:C60"/>
    <mergeCell ref="E59:F59"/>
    <mergeCell ref="G59:H59"/>
    <mergeCell ref="F1:H1"/>
    <mergeCell ref="B2:H2"/>
    <mergeCell ref="B3:I3"/>
    <mergeCell ref="B4:H4"/>
    <mergeCell ref="E58:H58"/>
    <mergeCell ref="A108:A110"/>
    <mergeCell ref="B108:B110"/>
    <mergeCell ref="D158:F158"/>
    <mergeCell ref="A157:C157"/>
    <mergeCell ref="D157:E157"/>
    <mergeCell ref="G157:H157"/>
    <mergeCell ref="G158:H158"/>
    <mergeCell ref="C108:C110"/>
    <mergeCell ref="D108:D110"/>
    <mergeCell ref="E108:H108"/>
    <mergeCell ref="A58:A60"/>
    <mergeCell ref="A6:A8"/>
    <mergeCell ref="B6:B8"/>
    <mergeCell ref="C6:C8"/>
    <mergeCell ref="D6:D8"/>
    <mergeCell ref="E6:H6"/>
    <mergeCell ref="G7:H7"/>
    <mergeCell ref="E7:F7"/>
    <mergeCell ref="B58:B60"/>
    <mergeCell ref="D58:D60"/>
  </mergeCells>
  <printOptions/>
  <pageMargins left="0.7874015748031497" right="0.7874015748031497" top="0.3937007874015748" bottom="0" header="0.31496062992125984" footer="0.23"/>
  <pageSetup fitToHeight="3" horizontalDpi="600" verticalDpi="600" orientation="portrait" paperSize="9" scale="66" r:id="rId1"/>
  <rowBreaks count="3" manualBreakCount="3">
    <brk id="55" max="8" man="1"/>
    <brk id="105" max="8" man="1"/>
    <brk id="16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501"/>
  <sheetViews>
    <sheetView zoomScalePageLayoutView="0" workbookViewId="0" topLeftCell="A1">
      <pane xSplit="9" ySplit="14" topLeftCell="J15" activePane="bottomRight" state="frozen"/>
      <selection pane="topLeft" activeCell="A1" sqref="A1"/>
      <selection pane="topRight" activeCell="J1" sqref="J1"/>
      <selection pane="bottomLeft" activeCell="A7" sqref="A7"/>
      <selection pane="bottomRight" activeCell="K71" sqref="K71"/>
    </sheetView>
  </sheetViews>
  <sheetFormatPr defaultColWidth="9.140625" defaultRowHeight="15"/>
  <cols>
    <col min="1" max="2" width="9.140625" style="32" customWidth="1"/>
    <col min="3" max="3" width="4.7109375" style="32" customWidth="1"/>
    <col min="4" max="4" width="5.57421875" style="32" customWidth="1"/>
    <col min="5" max="5" width="4.57421875" style="32" customWidth="1"/>
    <col min="6" max="6" width="3.8515625" style="32" customWidth="1"/>
    <col min="7" max="7" width="9.140625" style="32" customWidth="1"/>
    <col min="8" max="8" width="5.140625" style="32" customWidth="1"/>
    <col min="9" max="9" width="6.7109375" style="32" customWidth="1"/>
    <col min="10" max="10" width="8.57421875" style="32" customWidth="1"/>
    <col min="11" max="12" width="8.28125" style="32" customWidth="1"/>
    <col min="13" max="13" width="12.8515625" style="33" customWidth="1"/>
    <col min="14" max="16" width="9.140625" style="33" customWidth="1"/>
    <col min="17" max="17" width="11.57421875" style="33" customWidth="1"/>
    <col min="18" max="18" width="11.00390625" style="33" customWidth="1"/>
    <col min="19" max="19" width="11.00390625" style="32" customWidth="1"/>
    <col min="20" max="20" width="9.140625" style="32" customWidth="1"/>
    <col min="21" max="16384" width="9.140625" style="34" customWidth="1"/>
  </cols>
  <sheetData>
    <row r="1" spans="15:18" ht="17.25" customHeight="1">
      <c r="O1" s="642" t="s">
        <v>192</v>
      </c>
      <c r="P1" s="642"/>
      <c r="Q1" s="642"/>
      <c r="R1" s="642"/>
    </row>
    <row r="2" spans="15:18" ht="18.75">
      <c r="O2" s="642"/>
      <c r="P2" s="642"/>
      <c r="Q2" s="642"/>
      <c r="R2" s="642"/>
    </row>
    <row r="3" spans="15:17" ht="18.75">
      <c r="O3" s="67" t="s">
        <v>111</v>
      </c>
      <c r="P3" s="61"/>
      <c r="Q3" s="61"/>
    </row>
    <row r="4" spans="15:17" ht="18.75">
      <c r="O4" s="67" t="s">
        <v>110</v>
      </c>
      <c r="P4" s="61"/>
      <c r="Q4" s="61"/>
    </row>
    <row r="5" spans="15:17" ht="7.5" customHeight="1">
      <c r="O5" s="67"/>
      <c r="P5" s="61"/>
      <c r="Q5" s="61"/>
    </row>
    <row r="6" spans="15:17" ht="18.75">
      <c r="O6" s="70" t="s">
        <v>190</v>
      </c>
      <c r="P6" s="61"/>
      <c r="Q6" s="61"/>
    </row>
    <row r="7" ht="9" customHeight="1"/>
    <row r="8" spans="1:18" ht="18.75" customHeight="1">
      <c r="A8" s="643" t="s">
        <v>180</v>
      </c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3"/>
    </row>
    <row r="9" spans="1:16" ht="18.75">
      <c r="A9" s="63"/>
      <c r="B9" s="63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</row>
    <row r="10" spans="1:16" ht="18.75" customHeight="1">
      <c r="A10" s="63"/>
      <c r="B10" s="63"/>
      <c r="C10" s="645" t="s">
        <v>186</v>
      </c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</row>
    <row r="11" spans="1:16" ht="18.75" customHeight="1">
      <c r="A11" s="63"/>
      <c r="B11" s="63"/>
      <c r="C11" s="64"/>
      <c r="D11" s="64"/>
      <c r="E11" s="64"/>
      <c r="F11" s="645" t="s">
        <v>179</v>
      </c>
      <c r="G11" s="645"/>
      <c r="H11" s="645"/>
      <c r="I11" s="645"/>
      <c r="J11" s="645"/>
      <c r="K11" s="645"/>
      <c r="L11" s="645"/>
      <c r="M11" s="645"/>
      <c r="N11" s="645"/>
      <c r="O11" s="645"/>
      <c r="P11" s="36"/>
    </row>
    <row r="12" ht="17.25" customHeight="1">
      <c r="O12" s="33" t="s">
        <v>7</v>
      </c>
    </row>
    <row r="13" spans="1:20" s="1" customFormat="1" ht="15.75" customHeight="1">
      <c r="A13" s="632" t="s">
        <v>25</v>
      </c>
      <c r="B13" s="633"/>
      <c r="C13" s="627" t="s">
        <v>16</v>
      </c>
      <c r="D13" s="627" t="s">
        <v>17</v>
      </c>
      <c r="E13" s="627" t="s">
        <v>18</v>
      </c>
      <c r="F13" s="627" t="s">
        <v>19</v>
      </c>
      <c r="G13" s="627" t="s">
        <v>142</v>
      </c>
      <c r="H13" s="627" t="s">
        <v>143</v>
      </c>
      <c r="I13" s="627" t="s">
        <v>22</v>
      </c>
      <c r="J13" s="627" t="s">
        <v>23</v>
      </c>
      <c r="K13" s="627" t="s">
        <v>144</v>
      </c>
      <c r="L13" s="627" t="s">
        <v>194</v>
      </c>
      <c r="M13" s="630" t="s">
        <v>195</v>
      </c>
      <c r="N13" s="646" t="s">
        <v>24</v>
      </c>
      <c r="O13" s="647"/>
      <c r="P13" s="648"/>
      <c r="Q13" s="629" t="s">
        <v>147</v>
      </c>
      <c r="R13" s="629" t="s">
        <v>191</v>
      </c>
      <c r="S13" s="32"/>
      <c r="T13" s="32"/>
    </row>
    <row r="14" spans="1:20" s="1" customFormat="1" ht="38.25">
      <c r="A14" s="634"/>
      <c r="B14" s="635"/>
      <c r="C14" s="628"/>
      <c r="D14" s="628"/>
      <c r="E14" s="628"/>
      <c r="F14" s="628"/>
      <c r="G14" s="628"/>
      <c r="H14" s="628"/>
      <c r="I14" s="628"/>
      <c r="J14" s="628"/>
      <c r="K14" s="628"/>
      <c r="L14" s="628"/>
      <c r="M14" s="631"/>
      <c r="N14" s="62" t="s">
        <v>148</v>
      </c>
      <c r="O14" s="62" t="s">
        <v>149</v>
      </c>
      <c r="P14" s="62" t="s">
        <v>150</v>
      </c>
      <c r="Q14" s="629"/>
      <c r="R14" s="629"/>
      <c r="S14" s="32"/>
      <c r="T14" s="32"/>
    </row>
    <row r="15" spans="1:20" s="1" customFormat="1" ht="36.75" customHeight="1">
      <c r="A15" s="640" t="s">
        <v>30</v>
      </c>
      <c r="B15" s="641"/>
      <c r="C15" s="39"/>
      <c r="D15" s="39"/>
      <c r="E15" s="39"/>
      <c r="F15" s="39"/>
      <c r="G15" s="39"/>
      <c r="H15" s="39"/>
      <c r="I15" s="39"/>
      <c r="J15" s="39"/>
      <c r="K15" s="39"/>
      <c r="L15" s="40">
        <f aca="true" t="shared" si="0" ref="L15:R15">L16+L22+L40+L58</f>
        <v>0</v>
      </c>
      <c r="M15" s="40">
        <f t="shared" si="0"/>
        <v>0</v>
      </c>
      <c r="N15" s="40">
        <f t="shared" si="0"/>
        <v>0</v>
      </c>
      <c r="O15" s="40">
        <f t="shared" si="0"/>
        <v>0</v>
      </c>
      <c r="P15" s="40">
        <f t="shared" si="0"/>
        <v>0</v>
      </c>
      <c r="Q15" s="40">
        <f t="shared" si="0"/>
        <v>0</v>
      </c>
      <c r="R15" s="40">
        <f t="shared" si="0"/>
        <v>0</v>
      </c>
      <c r="S15" s="32"/>
      <c r="T15" s="32"/>
    </row>
    <row r="16" spans="1:20" s="1" customFormat="1" ht="45" customHeight="1">
      <c r="A16" s="636" t="s">
        <v>151</v>
      </c>
      <c r="B16" s="637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42"/>
      <c r="O16" s="42"/>
      <c r="P16" s="42"/>
      <c r="Q16" s="42"/>
      <c r="R16" s="42"/>
      <c r="S16" s="32"/>
      <c r="T16" s="32"/>
    </row>
    <row r="17" spans="1:20" s="15" customFormat="1" ht="15.75">
      <c r="A17" s="638"/>
      <c r="B17" s="639"/>
      <c r="C17" s="43" t="s">
        <v>31</v>
      </c>
      <c r="D17" s="43" t="s">
        <v>35</v>
      </c>
      <c r="E17" s="43" t="s">
        <v>33</v>
      </c>
      <c r="F17" s="43" t="s">
        <v>34</v>
      </c>
      <c r="G17" s="43" t="s">
        <v>32</v>
      </c>
      <c r="H17" s="44"/>
      <c r="I17" s="44"/>
      <c r="J17" s="45"/>
      <c r="K17" s="45"/>
      <c r="L17" s="45"/>
      <c r="M17" s="46"/>
      <c r="N17" s="46"/>
      <c r="O17" s="46"/>
      <c r="P17" s="46"/>
      <c r="Q17" s="46"/>
      <c r="R17" s="46"/>
      <c r="S17" s="47"/>
      <c r="T17" s="47"/>
    </row>
    <row r="18" spans="1:20" s="15" customFormat="1" ht="15.75">
      <c r="A18" s="651" t="s">
        <v>36</v>
      </c>
      <c r="B18" s="652"/>
      <c r="C18" s="48" t="s">
        <v>31</v>
      </c>
      <c r="D18" s="48" t="s">
        <v>35</v>
      </c>
      <c r="E18" s="48" t="s">
        <v>33</v>
      </c>
      <c r="F18" s="48" t="s">
        <v>34</v>
      </c>
      <c r="G18" s="48" t="s">
        <v>32</v>
      </c>
      <c r="H18" s="48" t="s">
        <v>152</v>
      </c>
      <c r="I18" s="48" t="s">
        <v>153</v>
      </c>
      <c r="J18" s="45"/>
      <c r="K18" s="45"/>
      <c r="L18" s="45"/>
      <c r="M18" s="46"/>
      <c r="N18" s="46"/>
      <c r="O18" s="46"/>
      <c r="P18" s="46"/>
      <c r="Q18" s="46"/>
      <c r="R18" s="46"/>
      <c r="S18" s="47"/>
      <c r="T18" s="47"/>
    </row>
    <row r="19" spans="1:20" s="15" customFormat="1" ht="15.75">
      <c r="A19" s="651" t="s">
        <v>154</v>
      </c>
      <c r="B19" s="652"/>
      <c r="C19" s="48" t="s">
        <v>31</v>
      </c>
      <c r="D19" s="48" t="s">
        <v>35</v>
      </c>
      <c r="E19" s="48" t="s">
        <v>33</v>
      </c>
      <c r="F19" s="48" t="s">
        <v>34</v>
      </c>
      <c r="G19" s="48" t="s">
        <v>32</v>
      </c>
      <c r="H19" s="48" t="s">
        <v>152</v>
      </c>
      <c r="I19" s="48" t="s">
        <v>155</v>
      </c>
      <c r="J19" s="45"/>
      <c r="K19" s="45"/>
      <c r="L19" s="45"/>
      <c r="M19" s="46"/>
      <c r="N19" s="46"/>
      <c r="O19" s="46"/>
      <c r="P19" s="46"/>
      <c r="Q19" s="46"/>
      <c r="R19" s="46"/>
      <c r="S19" s="47"/>
      <c r="T19" s="47"/>
    </row>
    <row r="20" spans="1:20" s="15" customFormat="1" ht="15.75">
      <c r="A20" s="638"/>
      <c r="B20" s="639"/>
      <c r="C20" s="43" t="s">
        <v>31</v>
      </c>
      <c r="D20" s="43" t="s">
        <v>35</v>
      </c>
      <c r="E20" s="43" t="s">
        <v>33</v>
      </c>
      <c r="F20" s="43" t="s">
        <v>34</v>
      </c>
      <c r="G20" s="43" t="s">
        <v>156</v>
      </c>
      <c r="H20" s="45"/>
      <c r="I20" s="45"/>
      <c r="J20" s="45"/>
      <c r="K20" s="45"/>
      <c r="L20" s="45"/>
      <c r="M20" s="46"/>
      <c r="N20" s="46"/>
      <c r="O20" s="46"/>
      <c r="P20" s="46"/>
      <c r="Q20" s="46"/>
      <c r="R20" s="46"/>
      <c r="S20" s="47"/>
      <c r="T20" s="47"/>
    </row>
    <row r="21" spans="1:20" s="15" customFormat="1" ht="15.75">
      <c r="A21" s="649" t="s">
        <v>42</v>
      </c>
      <c r="B21" s="650"/>
      <c r="C21" s="48" t="s">
        <v>31</v>
      </c>
      <c r="D21" s="48" t="s">
        <v>35</v>
      </c>
      <c r="E21" s="48" t="s">
        <v>33</v>
      </c>
      <c r="F21" s="48" t="s">
        <v>34</v>
      </c>
      <c r="G21" s="48" t="s">
        <v>156</v>
      </c>
      <c r="H21" s="43"/>
      <c r="I21" s="49" t="s">
        <v>157</v>
      </c>
      <c r="J21" s="45"/>
      <c r="K21" s="45"/>
      <c r="L21" s="45"/>
      <c r="M21" s="46"/>
      <c r="N21" s="46"/>
      <c r="O21" s="46"/>
      <c r="P21" s="46"/>
      <c r="Q21" s="46"/>
      <c r="R21" s="46"/>
      <c r="S21" s="47"/>
      <c r="T21" s="47"/>
    </row>
    <row r="22" spans="1:20" s="1" customFormat="1" ht="45" customHeight="1">
      <c r="A22" s="636" t="s">
        <v>158</v>
      </c>
      <c r="B22" s="637"/>
      <c r="C22" s="50" t="s">
        <v>31</v>
      </c>
      <c r="D22" s="50"/>
      <c r="E22" s="50"/>
      <c r="F22" s="50"/>
      <c r="G22" s="50"/>
      <c r="H22" s="50"/>
      <c r="I22" s="50"/>
      <c r="J22" s="50"/>
      <c r="K22" s="50"/>
      <c r="L22" s="50"/>
      <c r="M22" s="42"/>
      <c r="N22" s="42"/>
      <c r="O22" s="42"/>
      <c r="P22" s="42"/>
      <c r="Q22" s="42"/>
      <c r="R22" s="42"/>
      <c r="S22" s="32"/>
      <c r="T22" s="32"/>
    </row>
    <row r="23" spans="1:20" s="4" customFormat="1" ht="15.75">
      <c r="A23" s="653"/>
      <c r="B23" s="654"/>
      <c r="C23" s="43" t="s">
        <v>31</v>
      </c>
      <c r="D23" s="43" t="s">
        <v>35</v>
      </c>
      <c r="E23" s="43" t="s">
        <v>33</v>
      </c>
      <c r="F23" s="43" t="s">
        <v>34</v>
      </c>
      <c r="G23" s="43" t="s">
        <v>37</v>
      </c>
      <c r="H23" s="43"/>
      <c r="I23" s="43"/>
      <c r="J23" s="51"/>
      <c r="K23" s="51"/>
      <c r="L23" s="51"/>
      <c r="M23" s="52"/>
      <c r="N23" s="52"/>
      <c r="O23" s="52"/>
      <c r="P23" s="52"/>
      <c r="Q23" s="52"/>
      <c r="R23" s="52"/>
      <c r="S23" s="53"/>
      <c r="T23" s="53"/>
    </row>
    <row r="24" spans="1:20" s="1" customFormat="1" ht="15.75">
      <c r="A24" s="649" t="s">
        <v>36</v>
      </c>
      <c r="B24" s="650"/>
      <c r="C24" s="48" t="s">
        <v>31</v>
      </c>
      <c r="D24" s="48" t="s">
        <v>35</v>
      </c>
      <c r="E24" s="48" t="s">
        <v>33</v>
      </c>
      <c r="F24" s="48" t="s">
        <v>34</v>
      </c>
      <c r="G24" s="48" t="s">
        <v>37</v>
      </c>
      <c r="H24" s="48"/>
      <c r="I24" s="54" t="s">
        <v>153</v>
      </c>
      <c r="J24" s="55"/>
      <c r="K24" s="55"/>
      <c r="L24" s="55"/>
      <c r="M24" s="38"/>
      <c r="N24" s="38"/>
      <c r="O24" s="38"/>
      <c r="P24" s="38"/>
      <c r="Q24" s="38"/>
      <c r="R24" s="38"/>
      <c r="S24" s="32"/>
      <c r="T24" s="32"/>
    </row>
    <row r="25" spans="1:20" s="1" customFormat="1" ht="15.75">
      <c r="A25" s="649" t="s">
        <v>159</v>
      </c>
      <c r="B25" s="650"/>
      <c r="C25" s="48" t="s">
        <v>31</v>
      </c>
      <c r="D25" s="48" t="s">
        <v>35</v>
      </c>
      <c r="E25" s="48" t="s">
        <v>33</v>
      </c>
      <c r="F25" s="48" t="s">
        <v>34</v>
      </c>
      <c r="G25" s="48" t="s">
        <v>37</v>
      </c>
      <c r="H25" s="48"/>
      <c r="I25" s="54" t="s">
        <v>160</v>
      </c>
      <c r="J25" s="55"/>
      <c r="K25" s="55"/>
      <c r="L25" s="55"/>
      <c r="M25" s="38"/>
      <c r="N25" s="38"/>
      <c r="O25" s="38"/>
      <c r="P25" s="38"/>
      <c r="Q25" s="38"/>
      <c r="R25" s="38"/>
      <c r="S25" s="32"/>
      <c r="T25" s="32"/>
    </row>
    <row r="26" spans="1:20" s="1" customFormat="1" ht="15.75">
      <c r="A26" s="649" t="s">
        <v>154</v>
      </c>
      <c r="B26" s="650"/>
      <c r="C26" s="48" t="s">
        <v>31</v>
      </c>
      <c r="D26" s="48" t="s">
        <v>35</v>
      </c>
      <c r="E26" s="48" t="s">
        <v>33</v>
      </c>
      <c r="F26" s="48" t="s">
        <v>34</v>
      </c>
      <c r="G26" s="48" t="s">
        <v>37</v>
      </c>
      <c r="H26" s="48"/>
      <c r="I26" s="54" t="s">
        <v>155</v>
      </c>
      <c r="J26" s="55"/>
      <c r="K26" s="55"/>
      <c r="L26" s="55"/>
      <c r="M26" s="38"/>
      <c r="N26" s="38"/>
      <c r="O26" s="38"/>
      <c r="P26" s="38"/>
      <c r="Q26" s="38"/>
      <c r="R26" s="38"/>
      <c r="S26" s="32"/>
      <c r="T26" s="32"/>
    </row>
    <row r="27" spans="1:20" s="1" customFormat="1" ht="15.75">
      <c r="A27" s="649" t="s">
        <v>38</v>
      </c>
      <c r="B27" s="650"/>
      <c r="C27" s="48" t="s">
        <v>31</v>
      </c>
      <c r="D27" s="48" t="s">
        <v>35</v>
      </c>
      <c r="E27" s="48" t="s">
        <v>33</v>
      </c>
      <c r="F27" s="48" t="s">
        <v>34</v>
      </c>
      <c r="G27" s="48" t="s">
        <v>37</v>
      </c>
      <c r="H27" s="48"/>
      <c r="I27" s="54" t="s">
        <v>161</v>
      </c>
      <c r="J27" s="55"/>
      <c r="K27" s="55"/>
      <c r="L27" s="55"/>
      <c r="M27" s="38"/>
      <c r="N27" s="38"/>
      <c r="O27" s="38"/>
      <c r="P27" s="38"/>
      <c r="Q27" s="38"/>
      <c r="R27" s="38"/>
      <c r="S27" s="32"/>
      <c r="T27" s="32"/>
    </row>
    <row r="28" spans="1:20" s="1" customFormat="1" ht="15.75">
      <c r="A28" s="649" t="s">
        <v>39</v>
      </c>
      <c r="B28" s="650"/>
      <c r="C28" s="48" t="s">
        <v>31</v>
      </c>
      <c r="D28" s="48" t="s">
        <v>35</v>
      </c>
      <c r="E28" s="48" t="s">
        <v>33</v>
      </c>
      <c r="F28" s="48" t="s">
        <v>34</v>
      </c>
      <c r="G28" s="48" t="s">
        <v>37</v>
      </c>
      <c r="H28" s="48"/>
      <c r="I28" s="54" t="s">
        <v>162</v>
      </c>
      <c r="J28" s="55"/>
      <c r="K28" s="55"/>
      <c r="L28" s="55"/>
      <c r="M28" s="38"/>
      <c r="N28" s="38"/>
      <c r="O28" s="38"/>
      <c r="P28" s="38"/>
      <c r="Q28" s="38"/>
      <c r="R28" s="38"/>
      <c r="S28" s="32"/>
      <c r="T28" s="32"/>
    </row>
    <row r="29" spans="1:20" s="1" customFormat="1" ht="15.75">
      <c r="A29" s="649" t="s">
        <v>40</v>
      </c>
      <c r="B29" s="650"/>
      <c r="C29" s="48" t="s">
        <v>31</v>
      </c>
      <c r="D29" s="48" t="s">
        <v>35</v>
      </c>
      <c r="E29" s="48" t="s">
        <v>33</v>
      </c>
      <c r="F29" s="48" t="s">
        <v>34</v>
      </c>
      <c r="G29" s="48" t="s">
        <v>37</v>
      </c>
      <c r="H29" s="48"/>
      <c r="I29" s="54" t="s">
        <v>163</v>
      </c>
      <c r="J29" s="55"/>
      <c r="K29" s="55"/>
      <c r="L29" s="55"/>
      <c r="M29" s="38"/>
      <c r="N29" s="38"/>
      <c r="O29" s="38"/>
      <c r="P29" s="38"/>
      <c r="Q29" s="38"/>
      <c r="R29" s="38"/>
      <c r="S29" s="32"/>
      <c r="T29" s="32"/>
    </row>
    <row r="30" spans="1:20" s="1" customFormat="1" ht="15.75">
      <c r="A30" s="649" t="s">
        <v>41</v>
      </c>
      <c r="B30" s="650"/>
      <c r="C30" s="48" t="s">
        <v>31</v>
      </c>
      <c r="D30" s="48" t="s">
        <v>35</v>
      </c>
      <c r="E30" s="48" t="s">
        <v>33</v>
      </c>
      <c r="F30" s="48" t="s">
        <v>34</v>
      </c>
      <c r="G30" s="48" t="s">
        <v>37</v>
      </c>
      <c r="H30" s="48"/>
      <c r="I30" s="54" t="s">
        <v>164</v>
      </c>
      <c r="J30" s="55"/>
      <c r="K30" s="55"/>
      <c r="L30" s="55"/>
      <c r="M30" s="38"/>
      <c r="N30" s="38"/>
      <c r="O30" s="38"/>
      <c r="P30" s="38"/>
      <c r="Q30" s="38"/>
      <c r="R30" s="38"/>
      <c r="S30" s="32"/>
      <c r="T30" s="32"/>
    </row>
    <row r="31" spans="1:20" s="1" customFormat="1" ht="15.75">
      <c r="A31" s="649" t="s">
        <v>42</v>
      </c>
      <c r="B31" s="650"/>
      <c r="C31" s="48" t="s">
        <v>31</v>
      </c>
      <c r="D31" s="48" t="s">
        <v>35</v>
      </c>
      <c r="E31" s="48" t="s">
        <v>33</v>
      </c>
      <c r="F31" s="48" t="s">
        <v>34</v>
      </c>
      <c r="G31" s="48" t="s">
        <v>37</v>
      </c>
      <c r="H31" s="48"/>
      <c r="I31" s="54" t="s">
        <v>157</v>
      </c>
      <c r="J31" s="55"/>
      <c r="K31" s="55"/>
      <c r="L31" s="55"/>
      <c r="M31" s="38"/>
      <c r="N31" s="38"/>
      <c r="O31" s="38"/>
      <c r="P31" s="38"/>
      <c r="Q31" s="38"/>
      <c r="R31" s="38"/>
      <c r="S31" s="32"/>
      <c r="T31" s="32"/>
    </row>
    <row r="32" spans="1:20" s="1" customFormat="1" ht="15.75">
      <c r="A32" s="649" t="s">
        <v>43</v>
      </c>
      <c r="B32" s="650"/>
      <c r="C32" s="48" t="s">
        <v>31</v>
      </c>
      <c r="D32" s="48" t="s">
        <v>35</v>
      </c>
      <c r="E32" s="48" t="s">
        <v>33</v>
      </c>
      <c r="F32" s="48" t="s">
        <v>34</v>
      </c>
      <c r="G32" s="48" t="s">
        <v>37</v>
      </c>
      <c r="H32" s="48"/>
      <c r="I32" s="54" t="s">
        <v>165</v>
      </c>
      <c r="J32" s="55"/>
      <c r="K32" s="55"/>
      <c r="L32" s="55"/>
      <c r="M32" s="38"/>
      <c r="N32" s="38"/>
      <c r="O32" s="38"/>
      <c r="P32" s="38"/>
      <c r="Q32" s="38"/>
      <c r="R32" s="38"/>
      <c r="S32" s="32"/>
      <c r="T32" s="32"/>
    </row>
    <row r="33" spans="1:20" s="1" customFormat="1" ht="15.75">
      <c r="A33" s="649" t="s">
        <v>166</v>
      </c>
      <c r="B33" s="650"/>
      <c r="C33" s="48" t="s">
        <v>31</v>
      </c>
      <c r="D33" s="48" t="s">
        <v>35</v>
      </c>
      <c r="E33" s="48" t="s">
        <v>33</v>
      </c>
      <c r="F33" s="48" t="s">
        <v>34</v>
      </c>
      <c r="G33" s="48" t="s">
        <v>37</v>
      </c>
      <c r="H33" s="48"/>
      <c r="I33" s="54" t="s">
        <v>167</v>
      </c>
      <c r="J33" s="55"/>
      <c r="K33" s="55"/>
      <c r="L33" s="55"/>
      <c r="M33" s="38"/>
      <c r="N33" s="38"/>
      <c r="O33" s="38"/>
      <c r="P33" s="38"/>
      <c r="Q33" s="38"/>
      <c r="R33" s="38"/>
      <c r="S33" s="32"/>
      <c r="T33" s="32"/>
    </row>
    <row r="34" spans="1:20" s="1" customFormat="1" ht="15.75">
      <c r="A34" s="649" t="s">
        <v>168</v>
      </c>
      <c r="B34" s="650"/>
      <c r="C34" s="48" t="s">
        <v>31</v>
      </c>
      <c r="D34" s="48" t="s">
        <v>35</v>
      </c>
      <c r="E34" s="48" t="s">
        <v>33</v>
      </c>
      <c r="F34" s="48" t="s">
        <v>34</v>
      </c>
      <c r="G34" s="48" t="s">
        <v>37</v>
      </c>
      <c r="H34" s="48"/>
      <c r="I34" s="54" t="s">
        <v>169</v>
      </c>
      <c r="J34" s="55"/>
      <c r="K34" s="55"/>
      <c r="L34" s="55"/>
      <c r="M34" s="38"/>
      <c r="N34" s="38"/>
      <c r="O34" s="38"/>
      <c r="P34" s="38"/>
      <c r="Q34" s="38"/>
      <c r="R34" s="38"/>
      <c r="S34" s="32"/>
      <c r="T34" s="32"/>
    </row>
    <row r="35" spans="1:20" s="1" customFormat="1" ht="15.75">
      <c r="A35" s="649" t="s">
        <v>44</v>
      </c>
      <c r="B35" s="650"/>
      <c r="C35" s="48" t="s">
        <v>31</v>
      </c>
      <c r="D35" s="48" t="s">
        <v>35</v>
      </c>
      <c r="E35" s="48" t="s">
        <v>33</v>
      </c>
      <c r="F35" s="48" t="s">
        <v>34</v>
      </c>
      <c r="G35" s="48" t="s">
        <v>37</v>
      </c>
      <c r="H35" s="48"/>
      <c r="I35" s="54" t="s">
        <v>170</v>
      </c>
      <c r="J35" s="55"/>
      <c r="K35" s="55"/>
      <c r="L35" s="55"/>
      <c r="M35" s="38"/>
      <c r="N35" s="38"/>
      <c r="O35" s="38"/>
      <c r="P35" s="38"/>
      <c r="Q35" s="38"/>
      <c r="R35" s="38"/>
      <c r="S35" s="32"/>
      <c r="T35" s="32"/>
    </row>
    <row r="36" spans="1:20" s="1" customFormat="1" ht="15.75">
      <c r="A36" s="649" t="s">
        <v>45</v>
      </c>
      <c r="B36" s="650"/>
      <c r="C36" s="48" t="s">
        <v>31</v>
      </c>
      <c r="D36" s="48" t="s">
        <v>35</v>
      </c>
      <c r="E36" s="48" t="s">
        <v>33</v>
      </c>
      <c r="F36" s="48" t="s">
        <v>34</v>
      </c>
      <c r="G36" s="48" t="s">
        <v>37</v>
      </c>
      <c r="H36" s="48"/>
      <c r="I36" s="54" t="s">
        <v>171</v>
      </c>
      <c r="J36" s="55"/>
      <c r="K36" s="55"/>
      <c r="L36" s="55"/>
      <c r="M36" s="38"/>
      <c r="N36" s="38"/>
      <c r="O36" s="38"/>
      <c r="P36" s="38"/>
      <c r="Q36" s="38"/>
      <c r="R36" s="38"/>
      <c r="S36" s="32"/>
      <c r="T36" s="32"/>
    </row>
    <row r="37" spans="1:20" s="1" customFormat="1" ht="15.75">
      <c r="A37" s="649" t="s">
        <v>46</v>
      </c>
      <c r="B37" s="650"/>
      <c r="C37" s="48" t="s">
        <v>31</v>
      </c>
      <c r="D37" s="48" t="s">
        <v>35</v>
      </c>
      <c r="E37" s="48" t="s">
        <v>33</v>
      </c>
      <c r="F37" s="48" t="s">
        <v>34</v>
      </c>
      <c r="G37" s="48" t="s">
        <v>37</v>
      </c>
      <c r="H37" s="48"/>
      <c r="I37" s="54" t="s">
        <v>172</v>
      </c>
      <c r="J37" s="55"/>
      <c r="K37" s="55"/>
      <c r="L37" s="55"/>
      <c r="M37" s="38"/>
      <c r="N37" s="38"/>
      <c r="O37" s="38"/>
      <c r="P37" s="38"/>
      <c r="Q37" s="38"/>
      <c r="R37" s="38"/>
      <c r="S37" s="32"/>
      <c r="T37" s="32"/>
    </row>
    <row r="38" spans="1:20" s="1" customFormat="1" ht="15.75">
      <c r="A38" s="651"/>
      <c r="B38" s="652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38"/>
      <c r="N38" s="38"/>
      <c r="O38" s="38"/>
      <c r="P38" s="38"/>
      <c r="Q38" s="38"/>
      <c r="R38" s="38"/>
      <c r="S38" s="32"/>
      <c r="T38" s="32"/>
    </row>
    <row r="39" spans="1:20" s="1" customFormat="1" ht="15.75">
      <c r="A39" s="651" t="s">
        <v>173</v>
      </c>
      <c r="B39" s="652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38"/>
      <c r="N39" s="38"/>
      <c r="O39" s="38"/>
      <c r="P39" s="38"/>
      <c r="Q39" s="38"/>
      <c r="R39" s="38"/>
      <c r="S39" s="32"/>
      <c r="T39" s="32"/>
    </row>
    <row r="40" spans="1:20" s="1" customFormat="1" ht="45" customHeight="1">
      <c r="A40" s="636" t="s">
        <v>174</v>
      </c>
      <c r="B40" s="637"/>
      <c r="C40" s="50" t="s">
        <v>34</v>
      </c>
      <c r="D40" s="50"/>
      <c r="E40" s="50"/>
      <c r="F40" s="50"/>
      <c r="G40" s="50"/>
      <c r="H40" s="50"/>
      <c r="I40" s="50"/>
      <c r="J40" s="50"/>
      <c r="K40" s="50"/>
      <c r="L40" s="50"/>
      <c r="M40" s="42"/>
      <c r="N40" s="42"/>
      <c r="O40" s="42"/>
      <c r="P40" s="42"/>
      <c r="Q40" s="42"/>
      <c r="R40" s="42"/>
      <c r="S40" s="32"/>
      <c r="T40" s="32"/>
    </row>
    <row r="41" spans="1:20" s="1" customFormat="1" ht="15.75">
      <c r="A41" s="651"/>
      <c r="B41" s="652"/>
      <c r="C41" s="55" t="s">
        <v>34</v>
      </c>
      <c r="D41" s="55" t="s">
        <v>35</v>
      </c>
      <c r="E41" s="55" t="s">
        <v>33</v>
      </c>
      <c r="F41" s="55" t="s">
        <v>34</v>
      </c>
      <c r="G41" s="55" t="s">
        <v>108</v>
      </c>
      <c r="H41" s="55"/>
      <c r="I41" s="55"/>
      <c r="J41" s="55"/>
      <c r="K41" s="55"/>
      <c r="L41" s="55"/>
      <c r="M41" s="38"/>
      <c r="N41" s="38"/>
      <c r="O41" s="38"/>
      <c r="P41" s="38"/>
      <c r="Q41" s="38"/>
      <c r="R41" s="38"/>
      <c r="S41" s="32"/>
      <c r="T41" s="32"/>
    </row>
    <row r="42" spans="1:20" s="1" customFormat="1" ht="15.75">
      <c r="A42" s="649" t="s">
        <v>36</v>
      </c>
      <c r="B42" s="650"/>
      <c r="C42" s="55" t="s">
        <v>34</v>
      </c>
      <c r="D42" s="55" t="s">
        <v>35</v>
      </c>
      <c r="E42" s="55" t="s">
        <v>33</v>
      </c>
      <c r="F42" s="55" t="s">
        <v>34</v>
      </c>
      <c r="G42" s="55" t="s">
        <v>108</v>
      </c>
      <c r="H42" s="55"/>
      <c r="I42" s="54" t="s">
        <v>153</v>
      </c>
      <c r="J42" s="55"/>
      <c r="K42" s="55"/>
      <c r="L42" s="55"/>
      <c r="M42" s="38"/>
      <c r="N42" s="38"/>
      <c r="O42" s="38"/>
      <c r="P42" s="38"/>
      <c r="Q42" s="38"/>
      <c r="R42" s="38"/>
      <c r="S42" s="32"/>
      <c r="T42" s="32"/>
    </row>
    <row r="43" spans="1:20" s="1" customFormat="1" ht="15.75">
      <c r="A43" s="649" t="s">
        <v>159</v>
      </c>
      <c r="B43" s="650"/>
      <c r="C43" s="55" t="s">
        <v>34</v>
      </c>
      <c r="D43" s="55" t="s">
        <v>35</v>
      </c>
      <c r="E43" s="55" t="s">
        <v>33</v>
      </c>
      <c r="F43" s="55" t="s">
        <v>34</v>
      </c>
      <c r="G43" s="55" t="s">
        <v>108</v>
      </c>
      <c r="H43" s="55"/>
      <c r="I43" s="54" t="s">
        <v>160</v>
      </c>
      <c r="J43" s="55"/>
      <c r="K43" s="55"/>
      <c r="L43" s="55"/>
      <c r="M43" s="38"/>
      <c r="N43" s="38"/>
      <c r="O43" s="38"/>
      <c r="P43" s="38"/>
      <c r="Q43" s="38"/>
      <c r="R43" s="38"/>
      <c r="S43" s="32"/>
      <c r="T43" s="32"/>
    </row>
    <row r="44" spans="1:20" s="1" customFormat="1" ht="15.75">
      <c r="A44" s="649" t="s">
        <v>154</v>
      </c>
      <c r="B44" s="650"/>
      <c r="C44" s="55" t="s">
        <v>34</v>
      </c>
      <c r="D44" s="55" t="s">
        <v>35</v>
      </c>
      <c r="E44" s="55" t="s">
        <v>33</v>
      </c>
      <c r="F44" s="55" t="s">
        <v>34</v>
      </c>
      <c r="G44" s="55" t="s">
        <v>108</v>
      </c>
      <c r="H44" s="55"/>
      <c r="I44" s="54" t="s">
        <v>155</v>
      </c>
      <c r="J44" s="55"/>
      <c r="K44" s="55"/>
      <c r="L44" s="55"/>
      <c r="M44" s="38"/>
      <c r="N44" s="38"/>
      <c r="O44" s="38"/>
      <c r="P44" s="38"/>
      <c r="Q44" s="38"/>
      <c r="R44" s="38"/>
      <c r="S44" s="32"/>
      <c r="T44" s="32"/>
    </row>
    <row r="45" spans="1:20" s="1" customFormat="1" ht="15.75">
      <c r="A45" s="649" t="s">
        <v>38</v>
      </c>
      <c r="B45" s="650"/>
      <c r="C45" s="55" t="s">
        <v>34</v>
      </c>
      <c r="D45" s="55" t="s">
        <v>35</v>
      </c>
      <c r="E45" s="55" t="s">
        <v>33</v>
      </c>
      <c r="F45" s="55" t="s">
        <v>34</v>
      </c>
      <c r="G45" s="55" t="s">
        <v>108</v>
      </c>
      <c r="H45" s="55"/>
      <c r="I45" s="54" t="s">
        <v>161</v>
      </c>
      <c r="J45" s="55"/>
      <c r="K45" s="55"/>
      <c r="L45" s="55"/>
      <c r="M45" s="38"/>
      <c r="N45" s="38"/>
      <c r="O45" s="38"/>
      <c r="P45" s="38"/>
      <c r="Q45" s="38"/>
      <c r="R45" s="38"/>
      <c r="S45" s="32"/>
      <c r="T45" s="32"/>
    </row>
    <row r="46" spans="1:20" s="1" customFormat="1" ht="15.75">
      <c r="A46" s="649" t="s">
        <v>39</v>
      </c>
      <c r="B46" s="650"/>
      <c r="C46" s="55" t="s">
        <v>34</v>
      </c>
      <c r="D46" s="55" t="s">
        <v>35</v>
      </c>
      <c r="E46" s="55" t="s">
        <v>33</v>
      </c>
      <c r="F46" s="55" t="s">
        <v>34</v>
      </c>
      <c r="G46" s="55" t="s">
        <v>108</v>
      </c>
      <c r="H46" s="55"/>
      <c r="I46" s="54" t="s">
        <v>162</v>
      </c>
      <c r="J46" s="55"/>
      <c r="K46" s="55"/>
      <c r="L46" s="55"/>
      <c r="M46" s="38"/>
      <c r="N46" s="38"/>
      <c r="O46" s="38"/>
      <c r="P46" s="38"/>
      <c r="Q46" s="38"/>
      <c r="R46" s="38"/>
      <c r="S46" s="32"/>
      <c r="T46" s="32"/>
    </row>
    <row r="47" spans="1:20" s="1" customFormat="1" ht="15.75">
      <c r="A47" s="649" t="s">
        <v>40</v>
      </c>
      <c r="B47" s="650"/>
      <c r="C47" s="55" t="s">
        <v>34</v>
      </c>
      <c r="D47" s="55" t="s">
        <v>35</v>
      </c>
      <c r="E47" s="55" t="s">
        <v>33</v>
      </c>
      <c r="F47" s="55" t="s">
        <v>34</v>
      </c>
      <c r="G47" s="55" t="s">
        <v>108</v>
      </c>
      <c r="H47" s="55"/>
      <c r="I47" s="54" t="s">
        <v>163</v>
      </c>
      <c r="J47" s="55"/>
      <c r="K47" s="55"/>
      <c r="L47" s="55"/>
      <c r="M47" s="38"/>
      <c r="N47" s="38"/>
      <c r="O47" s="38"/>
      <c r="P47" s="38"/>
      <c r="Q47" s="38"/>
      <c r="R47" s="38"/>
      <c r="S47" s="32"/>
      <c r="T47" s="32"/>
    </row>
    <row r="48" spans="1:20" s="1" customFormat="1" ht="15.75">
      <c r="A48" s="649" t="s">
        <v>41</v>
      </c>
      <c r="B48" s="650"/>
      <c r="C48" s="55" t="s">
        <v>34</v>
      </c>
      <c r="D48" s="55" t="s">
        <v>35</v>
      </c>
      <c r="E48" s="55" t="s">
        <v>33</v>
      </c>
      <c r="F48" s="55" t="s">
        <v>34</v>
      </c>
      <c r="G48" s="55" t="s">
        <v>108</v>
      </c>
      <c r="H48" s="55"/>
      <c r="I48" s="54" t="s">
        <v>164</v>
      </c>
      <c r="J48" s="55"/>
      <c r="K48" s="55"/>
      <c r="L48" s="55"/>
      <c r="M48" s="38"/>
      <c r="N48" s="38"/>
      <c r="O48" s="38"/>
      <c r="P48" s="38"/>
      <c r="Q48" s="38"/>
      <c r="R48" s="38"/>
      <c r="S48" s="32"/>
      <c r="T48" s="32"/>
    </row>
    <row r="49" spans="1:20" s="1" customFormat="1" ht="15.75">
      <c r="A49" s="649" t="s">
        <v>42</v>
      </c>
      <c r="B49" s="650"/>
      <c r="C49" s="55" t="s">
        <v>34</v>
      </c>
      <c r="D49" s="55" t="s">
        <v>35</v>
      </c>
      <c r="E49" s="55" t="s">
        <v>33</v>
      </c>
      <c r="F49" s="55" t="s">
        <v>34</v>
      </c>
      <c r="G49" s="55" t="s">
        <v>108</v>
      </c>
      <c r="H49" s="55"/>
      <c r="I49" s="54" t="s">
        <v>157</v>
      </c>
      <c r="J49" s="55"/>
      <c r="K49" s="55"/>
      <c r="L49" s="55"/>
      <c r="M49" s="38"/>
      <c r="N49" s="38"/>
      <c r="O49" s="38"/>
      <c r="P49" s="38"/>
      <c r="Q49" s="38"/>
      <c r="R49" s="38"/>
      <c r="S49" s="32"/>
      <c r="T49" s="32"/>
    </row>
    <row r="50" spans="1:20" s="1" customFormat="1" ht="15.75">
      <c r="A50" s="649" t="s">
        <v>43</v>
      </c>
      <c r="B50" s="650"/>
      <c r="C50" s="55" t="s">
        <v>34</v>
      </c>
      <c r="D50" s="55" t="s">
        <v>35</v>
      </c>
      <c r="E50" s="55" t="s">
        <v>33</v>
      </c>
      <c r="F50" s="55" t="s">
        <v>34</v>
      </c>
      <c r="G50" s="55" t="s">
        <v>108</v>
      </c>
      <c r="H50" s="55"/>
      <c r="I50" s="54" t="s">
        <v>165</v>
      </c>
      <c r="J50" s="55"/>
      <c r="K50" s="55"/>
      <c r="L50" s="55"/>
      <c r="M50" s="38"/>
      <c r="N50" s="38"/>
      <c r="O50" s="38"/>
      <c r="P50" s="38"/>
      <c r="Q50" s="38"/>
      <c r="R50" s="38"/>
      <c r="S50" s="32"/>
      <c r="T50" s="32"/>
    </row>
    <row r="51" spans="1:20" s="1" customFormat="1" ht="15.75">
      <c r="A51" s="649" t="s">
        <v>166</v>
      </c>
      <c r="B51" s="650"/>
      <c r="C51" s="55" t="s">
        <v>34</v>
      </c>
      <c r="D51" s="55" t="s">
        <v>35</v>
      </c>
      <c r="E51" s="55" t="s">
        <v>33</v>
      </c>
      <c r="F51" s="55" t="s">
        <v>34</v>
      </c>
      <c r="G51" s="55" t="s">
        <v>108</v>
      </c>
      <c r="H51" s="55"/>
      <c r="I51" s="54" t="s">
        <v>167</v>
      </c>
      <c r="J51" s="55"/>
      <c r="K51" s="55"/>
      <c r="L51" s="55"/>
      <c r="M51" s="38"/>
      <c r="N51" s="38"/>
      <c r="O51" s="38"/>
      <c r="P51" s="38"/>
      <c r="Q51" s="38"/>
      <c r="R51" s="38"/>
      <c r="S51" s="32"/>
      <c r="T51" s="32"/>
    </row>
    <row r="52" spans="1:20" s="1" customFormat="1" ht="15.75">
      <c r="A52" s="649" t="s">
        <v>168</v>
      </c>
      <c r="B52" s="650"/>
      <c r="C52" s="55" t="s">
        <v>34</v>
      </c>
      <c r="D52" s="55" t="s">
        <v>35</v>
      </c>
      <c r="E52" s="55" t="s">
        <v>33</v>
      </c>
      <c r="F52" s="55" t="s">
        <v>34</v>
      </c>
      <c r="G52" s="55" t="s">
        <v>108</v>
      </c>
      <c r="H52" s="55"/>
      <c r="I52" s="54" t="s">
        <v>169</v>
      </c>
      <c r="J52" s="55"/>
      <c r="K52" s="55"/>
      <c r="L52" s="55"/>
      <c r="M52" s="38"/>
      <c r="N52" s="38"/>
      <c r="O52" s="38"/>
      <c r="P52" s="38"/>
      <c r="Q52" s="38"/>
      <c r="R52" s="38"/>
      <c r="S52" s="32"/>
      <c r="T52" s="32"/>
    </row>
    <row r="53" spans="1:20" s="1" customFormat="1" ht="15.75">
      <c r="A53" s="649" t="s">
        <v>44</v>
      </c>
      <c r="B53" s="650"/>
      <c r="C53" s="55" t="s">
        <v>34</v>
      </c>
      <c r="D53" s="55" t="s">
        <v>35</v>
      </c>
      <c r="E53" s="55" t="s">
        <v>33</v>
      </c>
      <c r="F53" s="55" t="s">
        <v>34</v>
      </c>
      <c r="G53" s="55" t="s">
        <v>108</v>
      </c>
      <c r="H53" s="55"/>
      <c r="I53" s="54" t="s">
        <v>170</v>
      </c>
      <c r="J53" s="55"/>
      <c r="K53" s="55"/>
      <c r="L53" s="55"/>
      <c r="M53" s="38"/>
      <c r="N53" s="38"/>
      <c r="O53" s="38"/>
      <c r="P53" s="38"/>
      <c r="Q53" s="38"/>
      <c r="R53" s="38"/>
      <c r="S53" s="32"/>
      <c r="T53" s="32"/>
    </row>
    <row r="54" spans="1:20" s="1" customFormat="1" ht="15.75">
      <c r="A54" s="649" t="s">
        <v>45</v>
      </c>
      <c r="B54" s="650"/>
      <c r="C54" s="55" t="s">
        <v>34</v>
      </c>
      <c r="D54" s="55" t="s">
        <v>35</v>
      </c>
      <c r="E54" s="55" t="s">
        <v>33</v>
      </c>
      <c r="F54" s="55" t="s">
        <v>34</v>
      </c>
      <c r="G54" s="55" t="s">
        <v>108</v>
      </c>
      <c r="H54" s="55"/>
      <c r="I54" s="54" t="s">
        <v>171</v>
      </c>
      <c r="J54" s="55"/>
      <c r="K54" s="55"/>
      <c r="L54" s="55"/>
      <c r="M54" s="38"/>
      <c r="N54" s="38"/>
      <c r="O54" s="38"/>
      <c r="P54" s="38"/>
      <c r="Q54" s="38"/>
      <c r="R54" s="38"/>
      <c r="S54" s="32"/>
      <c r="T54" s="32"/>
    </row>
    <row r="55" spans="1:20" s="1" customFormat="1" ht="15.75">
      <c r="A55" s="649" t="s">
        <v>46</v>
      </c>
      <c r="B55" s="650"/>
      <c r="C55" s="55" t="s">
        <v>34</v>
      </c>
      <c r="D55" s="55" t="s">
        <v>35</v>
      </c>
      <c r="E55" s="55" t="s">
        <v>33</v>
      </c>
      <c r="F55" s="55" t="s">
        <v>34</v>
      </c>
      <c r="G55" s="55" t="s">
        <v>108</v>
      </c>
      <c r="H55" s="55"/>
      <c r="I55" s="54" t="s">
        <v>172</v>
      </c>
      <c r="J55" s="55"/>
      <c r="K55" s="55"/>
      <c r="L55" s="55"/>
      <c r="M55" s="38"/>
      <c r="N55" s="38"/>
      <c r="O55" s="38"/>
      <c r="P55" s="38"/>
      <c r="Q55" s="38"/>
      <c r="R55" s="38"/>
      <c r="S55" s="32"/>
      <c r="T55" s="32"/>
    </row>
    <row r="56" spans="1:20" s="1" customFormat="1" ht="15.75">
      <c r="A56" s="651"/>
      <c r="B56" s="652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38"/>
      <c r="N56" s="38"/>
      <c r="O56" s="38"/>
      <c r="P56" s="38"/>
      <c r="Q56" s="38"/>
      <c r="R56" s="38"/>
      <c r="S56" s="32"/>
      <c r="T56" s="32"/>
    </row>
    <row r="57" spans="1:20" s="1" customFormat="1" ht="15.75">
      <c r="A57" s="651" t="s">
        <v>175</v>
      </c>
      <c r="B57" s="652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38"/>
      <c r="N57" s="38"/>
      <c r="O57" s="38"/>
      <c r="P57" s="38"/>
      <c r="Q57" s="38"/>
      <c r="R57" s="38"/>
      <c r="S57" s="32"/>
      <c r="T57" s="32"/>
    </row>
    <row r="58" spans="1:20" s="1" customFormat="1" ht="72.75" customHeight="1">
      <c r="A58" s="636" t="s">
        <v>176</v>
      </c>
      <c r="B58" s="637"/>
      <c r="C58" s="50" t="s">
        <v>177</v>
      </c>
      <c r="D58" s="50"/>
      <c r="E58" s="50"/>
      <c r="F58" s="50"/>
      <c r="G58" s="50"/>
      <c r="H58" s="50"/>
      <c r="I58" s="50"/>
      <c r="J58" s="50"/>
      <c r="K58" s="50"/>
      <c r="L58" s="50"/>
      <c r="M58" s="42"/>
      <c r="N58" s="42"/>
      <c r="O58" s="42"/>
      <c r="P58" s="42"/>
      <c r="Q58" s="42"/>
      <c r="R58" s="42"/>
      <c r="S58" s="32"/>
      <c r="T58" s="32"/>
    </row>
    <row r="59" spans="1:20" s="1" customFormat="1" ht="15.75">
      <c r="A59" s="651"/>
      <c r="B59" s="652"/>
      <c r="C59" s="55" t="s">
        <v>177</v>
      </c>
      <c r="D59" s="55" t="s">
        <v>35</v>
      </c>
      <c r="E59" s="55" t="s">
        <v>33</v>
      </c>
      <c r="F59" s="55" t="s">
        <v>34</v>
      </c>
      <c r="G59" s="55" t="s">
        <v>178</v>
      </c>
      <c r="H59" s="55"/>
      <c r="I59" s="55"/>
      <c r="J59" s="55"/>
      <c r="K59" s="55"/>
      <c r="L59" s="55"/>
      <c r="M59" s="38"/>
      <c r="N59" s="38"/>
      <c r="O59" s="38"/>
      <c r="P59" s="38"/>
      <c r="Q59" s="38"/>
      <c r="R59" s="38"/>
      <c r="S59" s="32"/>
      <c r="T59" s="32"/>
    </row>
    <row r="60" spans="1:20" s="1" customFormat="1" ht="15.75">
      <c r="A60" s="649" t="s">
        <v>36</v>
      </c>
      <c r="B60" s="650"/>
      <c r="C60" s="55" t="s">
        <v>177</v>
      </c>
      <c r="D60" s="55" t="s">
        <v>35</v>
      </c>
      <c r="E60" s="55" t="s">
        <v>33</v>
      </c>
      <c r="F60" s="55" t="s">
        <v>34</v>
      </c>
      <c r="G60" s="55" t="s">
        <v>178</v>
      </c>
      <c r="H60" s="55"/>
      <c r="I60" s="54" t="s">
        <v>153</v>
      </c>
      <c r="J60" s="55"/>
      <c r="K60" s="55"/>
      <c r="L60" s="55"/>
      <c r="M60" s="38"/>
      <c r="N60" s="38"/>
      <c r="O60" s="38"/>
      <c r="P60" s="38"/>
      <c r="Q60" s="38"/>
      <c r="R60" s="38"/>
      <c r="S60" s="32"/>
      <c r="T60" s="32"/>
    </row>
    <row r="61" spans="1:20" s="1" customFormat="1" ht="15.75">
      <c r="A61" s="649" t="s">
        <v>159</v>
      </c>
      <c r="B61" s="650"/>
      <c r="C61" s="55" t="s">
        <v>177</v>
      </c>
      <c r="D61" s="55" t="s">
        <v>35</v>
      </c>
      <c r="E61" s="55" t="s">
        <v>33</v>
      </c>
      <c r="F61" s="55" t="s">
        <v>34</v>
      </c>
      <c r="G61" s="55" t="s">
        <v>178</v>
      </c>
      <c r="H61" s="55"/>
      <c r="I61" s="54" t="s">
        <v>160</v>
      </c>
      <c r="J61" s="55"/>
      <c r="K61" s="55"/>
      <c r="L61" s="55"/>
      <c r="M61" s="38"/>
      <c r="N61" s="38"/>
      <c r="O61" s="38"/>
      <c r="P61" s="38"/>
      <c r="Q61" s="38"/>
      <c r="R61" s="38"/>
      <c r="S61" s="32"/>
      <c r="T61" s="32"/>
    </row>
    <row r="62" spans="1:20" s="1" customFormat="1" ht="15.75">
      <c r="A62" s="649" t="s">
        <v>154</v>
      </c>
      <c r="B62" s="650"/>
      <c r="C62" s="55" t="s">
        <v>177</v>
      </c>
      <c r="D62" s="660"/>
      <c r="E62" s="661"/>
      <c r="F62" s="661"/>
      <c r="G62" s="661"/>
      <c r="H62" s="662"/>
      <c r="I62" s="54" t="s">
        <v>155</v>
      </c>
      <c r="J62" s="55"/>
      <c r="K62" s="55"/>
      <c r="L62" s="55"/>
      <c r="M62" s="38"/>
      <c r="N62" s="38"/>
      <c r="O62" s="38"/>
      <c r="P62" s="38"/>
      <c r="Q62" s="38"/>
      <c r="R62" s="38"/>
      <c r="S62" s="32"/>
      <c r="T62" s="32"/>
    </row>
    <row r="63" spans="1:20" s="1" customFormat="1" ht="15.75">
      <c r="A63" s="649" t="s">
        <v>38</v>
      </c>
      <c r="B63" s="650"/>
      <c r="C63" s="55" t="s">
        <v>177</v>
      </c>
      <c r="D63" s="660"/>
      <c r="E63" s="661"/>
      <c r="F63" s="661"/>
      <c r="G63" s="661"/>
      <c r="H63" s="662"/>
      <c r="I63" s="54" t="s">
        <v>161</v>
      </c>
      <c r="J63" s="55"/>
      <c r="K63" s="55"/>
      <c r="L63" s="55"/>
      <c r="M63" s="38"/>
      <c r="N63" s="38"/>
      <c r="O63" s="38"/>
      <c r="P63" s="38"/>
      <c r="Q63" s="38"/>
      <c r="R63" s="38"/>
      <c r="S63" s="32"/>
      <c r="T63" s="32"/>
    </row>
    <row r="64" spans="1:20" s="1" customFormat="1" ht="15.75">
      <c r="A64" s="649" t="s">
        <v>39</v>
      </c>
      <c r="B64" s="650"/>
      <c r="C64" s="55" t="s">
        <v>177</v>
      </c>
      <c r="D64" s="660"/>
      <c r="E64" s="661"/>
      <c r="F64" s="661"/>
      <c r="G64" s="661"/>
      <c r="H64" s="662"/>
      <c r="I64" s="54" t="s">
        <v>162</v>
      </c>
      <c r="J64" s="55"/>
      <c r="K64" s="55"/>
      <c r="L64" s="55"/>
      <c r="M64" s="38"/>
      <c r="N64" s="38"/>
      <c r="O64" s="38"/>
      <c r="P64" s="38"/>
      <c r="Q64" s="38"/>
      <c r="R64" s="38"/>
      <c r="S64" s="32"/>
      <c r="T64" s="32"/>
    </row>
    <row r="65" spans="1:20" s="1" customFormat="1" ht="15.75">
      <c r="A65" s="649" t="s">
        <v>40</v>
      </c>
      <c r="B65" s="650"/>
      <c r="C65" s="55" t="s">
        <v>177</v>
      </c>
      <c r="D65" s="660"/>
      <c r="E65" s="661"/>
      <c r="F65" s="661"/>
      <c r="G65" s="661"/>
      <c r="H65" s="662"/>
      <c r="I65" s="54" t="s">
        <v>163</v>
      </c>
      <c r="J65" s="55"/>
      <c r="K65" s="55"/>
      <c r="L65" s="55"/>
      <c r="M65" s="38"/>
      <c r="N65" s="38"/>
      <c r="O65" s="38"/>
      <c r="P65" s="38"/>
      <c r="Q65" s="38"/>
      <c r="R65" s="38"/>
      <c r="S65" s="32"/>
      <c r="T65" s="32"/>
    </row>
    <row r="66" spans="1:20" s="1" customFormat="1" ht="15.75">
      <c r="A66" s="649" t="s">
        <v>41</v>
      </c>
      <c r="B66" s="650"/>
      <c r="C66" s="55" t="s">
        <v>177</v>
      </c>
      <c r="D66" s="660"/>
      <c r="E66" s="661"/>
      <c r="F66" s="661"/>
      <c r="G66" s="661"/>
      <c r="H66" s="662"/>
      <c r="I66" s="54" t="s">
        <v>164</v>
      </c>
      <c r="J66" s="55"/>
      <c r="K66" s="55"/>
      <c r="L66" s="55"/>
      <c r="M66" s="38"/>
      <c r="N66" s="38"/>
      <c r="O66" s="38"/>
      <c r="P66" s="38"/>
      <c r="Q66" s="38"/>
      <c r="R66" s="38"/>
      <c r="S66" s="32"/>
      <c r="T66" s="32"/>
    </row>
    <row r="67" spans="1:20" s="1" customFormat="1" ht="15.75">
      <c r="A67" s="649" t="s">
        <v>42</v>
      </c>
      <c r="B67" s="650"/>
      <c r="C67" s="55" t="s">
        <v>177</v>
      </c>
      <c r="D67" s="660"/>
      <c r="E67" s="661"/>
      <c r="F67" s="661"/>
      <c r="G67" s="661"/>
      <c r="H67" s="662"/>
      <c r="I67" s="54" t="s">
        <v>157</v>
      </c>
      <c r="J67" s="55"/>
      <c r="K67" s="55"/>
      <c r="L67" s="55"/>
      <c r="M67" s="38"/>
      <c r="N67" s="38"/>
      <c r="O67" s="38"/>
      <c r="P67" s="38"/>
      <c r="Q67" s="38"/>
      <c r="R67" s="38"/>
      <c r="S67" s="32"/>
      <c r="T67" s="32"/>
    </row>
    <row r="68" spans="1:20" s="1" customFormat="1" ht="15.75">
      <c r="A68" s="649" t="s">
        <v>43</v>
      </c>
      <c r="B68" s="650"/>
      <c r="C68" s="55" t="s">
        <v>177</v>
      </c>
      <c r="D68" s="660"/>
      <c r="E68" s="661"/>
      <c r="F68" s="661"/>
      <c r="G68" s="661"/>
      <c r="H68" s="662"/>
      <c r="I68" s="54" t="s">
        <v>165</v>
      </c>
      <c r="J68" s="55"/>
      <c r="K68" s="55"/>
      <c r="L68" s="55"/>
      <c r="M68" s="38"/>
      <c r="N68" s="38"/>
      <c r="O68" s="38"/>
      <c r="P68" s="38"/>
      <c r="Q68" s="38"/>
      <c r="R68" s="38"/>
      <c r="S68" s="32"/>
      <c r="T68" s="32"/>
    </row>
    <row r="69" spans="1:20" s="1" customFormat="1" ht="15.75">
      <c r="A69" s="649" t="s">
        <v>166</v>
      </c>
      <c r="B69" s="650"/>
      <c r="C69" s="55" t="s">
        <v>177</v>
      </c>
      <c r="D69" s="660"/>
      <c r="E69" s="661"/>
      <c r="F69" s="661"/>
      <c r="G69" s="661"/>
      <c r="H69" s="662"/>
      <c r="I69" s="54" t="s">
        <v>167</v>
      </c>
      <c r="J69" s="55"/>
      <c r="K69" s="55"/>
      <c r="L69" s="55"/>
      <c r="M69" s="38"/>
      <c r="N69" s="38"/>
      <c r="O69" s="38"/>
      <c r="P69" s="38"/>
      <c r="Q69" s="38"/>
      <c r="R69" s="38"/>
      <c r="S69" s="32"/>
      <c r="T69" s="32"/>
    </row>
    <row r="70" spans="1:20" s="1" customFormat="1" ht="15.75">
      <c r="A70" s="649" t="s">
        <v>168</v>
      </c>
      <c r="B70" s="650"/>
      <c r="C70" s="55" t="s">
        <v>177</v>
      </c>
      <c r="D70" s="660"/>
      <c r="E70" s="661"/>
      <c r="F70" s="661"/>
      <c r="G70" s="661"/>
      <c r="H70" s="662"/>
      <c r="I70" s="54" t="s">
        <v>169</v>
      </c>
      <c r="J70" s="55"/>
      <c r="K70" s="55"/>
      <c r="L70" s="55"/>
      <c r="M70" s="38"/>
      <c r="N70" s="38"/>
      <c r="O70" s="38"/>
      <c r="P70" s="38"/>
      <c r="Q70" s="38"/>
      <c r="R70" s="38"/>
      <c r="S70" s="32"/>
      <c r="T70" s="32"/>
    </row>
    <row r="71" spans="1:20" s="1" customFormat="1" ht="15.75">
      <c r="A71" s="649" t="s">
        <v>44</v>
      </c>
      <c r="B71" s="650"/>
      <c r="C71" s="55" t="s">
        <v>177</v>
      </c>
      <c r="D71" s="660"/>
      <c r="E71" s="661"/>
      <c r="F71" s="661"/>
      <c r="G71" s="661"/>
      <c r="H71" s="662"/>
      <c r="I71" s="54" t="s">
        <v>170</v>
      </c>
      <c r="J71" s="55"/>
      <c r="K71" s="55"/>
      <c r="L71" s="55"/>
      <c r="M71" s="38"/>
      <c r="N71" s="38"/>
      <c r="O71" s="38"/>
      <c r="P71" s="38"/>
      <c r="Q71" s="38"/>
      <c r="R71" s="38"/>
      <c r="S71" s="32"/>
      <c r="T71" s="32"/>
    </row>
    <row r="72" spans="1:20" s="1" customFormat="1" ht="15.75">
      <c r="A72" s="649" t="s">
        <v>45</v>
      </c>
      <c r="B72" s="650"/>
      <c r="C72" s="55" t="s">
        <v>177</v>
      </c>
      <c r="D72" s="660"/>
      <c r="E72" s="661"/>
      <c r="F72" s="661"/>
      <c r="G72" s="661"/>
      <c r="H72" s="662"/>
      <c r="I72" s="54" t="s">
        <v>171</v>
      </c>
      <c r="J72" s="55"/>
      <c r="K72" s="55"/>
      <c r="L72" s="55"/>
      <c r="M72" s="38"/>
      <c r="N72" s="38"/>
      <c r="O72" s="38"/>
      <c r="P72" s="38"/>
      <c r="Q72" s="38"/>
      <c r="R72" s="38"/>
      <c r="S72" s="32"/>
      <c r="T72" s="32"/>
    </row>
    <row r="73" spans="1:20" s="1" customFormat="1" ht="15.75">
      <c r="A73" s="649" t="s">
        <v>46</v>
      </c>
      <c r="B73" s="650"/>
      <c r="C73" s="55" t="s">
        <v>177</v>
      </c>
      <c r="D73" s="660"/>
      <c r="E73" s="661"/>
      <c r="F73" s="661"/>
      <c r="G73" s="661"/>
      <c r="H73" s="662"/>
      <c r="I73" s="54" t="s">
        <v>172</v>
      </c>
      <c r="J73" s="55"/>
      <c r="K73" s="55"/>
      <c r="L73" s="55"/>
      <c r="M73" s="38"/>
      <c r="N73" s="38"/>
      <c r="O73" s="38"/>
      <c r="P73" s="38"/>
      <c r="Q73" s="38"/>
      <c r="R73" s="38"/>
      <c r="S73" s="32"/>
      <c r="T73" s="32"/>
    </row>
    <row r="74" spans="1:20" s="1" customFormat="1" ht="15.75">
      <c r="A74" s="651"/>
      <c r="B74" s="652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38"/>
      <c r="N74" s="38"/>
      <c r="O74" s="38"/>
      <c r="P74" s="38"/>
      <c r="Q74" s="38"/>
      <c r="R74" s="38"/>
      <c r="S74" s="32"/>
      <c r="T74" s="32"/>
    </row>
    <row r="75" spans="1:20" s="1" customFormat="1" ht="15.75">
      <c r="A75" s="651"/>
      <c r="B75" s="652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38"/>
      <c r="N75" s="38"/>
      <c r="O75" s="38"/>
      <c r="P75" s="38"/>
      <c r="Q75" s="38"/>
      <c r="R75" s="38"/>
      <c r="S75" s="32"/>
      <c r="T75" s="32"/>
    </row>
    <row r="76" spans="1:20" s="1" customFormat="1" ht="15.75">
      <c r="A76" s="35"/>
      <c r="B76" s="35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33"/>
      <c r="N76" s="33"/>
      <c r="O76" s="33"/>
      <c r="P76" s="33"/>
      <c r="Q76" s="33"/>
      <c r="R76" s="33"/>
      <c r="S76" s="32"/>
      <c r="T76" s="32"/>
    </row>
    <row r="77" spans="1:20" s="1" customFormat="1" ht="15.75">
      <c r="A77" s="35"/>
      <c r="B77" s="3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33"/>
      <c r="N77" s="33"/>
      <c r="O77" s="33"/>
      <c r="P77" s="33"/>
      <c r="Q77" s="33"/>
      <c r="R77" s="33"/>
      <c r="S77" s="32"/>
      <c r="T77" s="32"/>
    </row>
    <row r="78" spans="1:20" s="1" customFormat="1" ht="15.75">
      <c r="A78" s="655" t="s">
        <v>50</v>
      </c>
      <c r="B78" s="655"/>
      <c r="C78" s="655"/>
      <c r="D78" s="56"/>
      <c r="E78" s="56"/>
      <c r="F78" s="56"/>
      <c r="G78" s="56"/>
      <c r="H78" s="56"/>
      <c r="I78" s="69"/>
      <c r="J78" s="69"/>
      <c r="K78" s="66"/>
      <c r="L78" s="71"/>
      <c r="M78" s="57"/>
      <c r="N78" s="657"/>
      <c r="O78" s="657"/>
      <c r="P78" s="33"/>
      <c r="Q78" s="33"/>
      <c r="R78" s="33"/>
      <c r="S78" s="32"/>
      <c r="T78" s="32"/>
    </row>
    <row r="79" spans="1:20" s="1" customFormat="1" ht="15.75">
      <c r="A79" s="35"/>
      <c r="B79" s="35"/>
      <c r="C79" s="56"/>
      <c r="D79" s="56"/>
      <c r="E79" s="56"/>
      <c r="F79" s="56"/>
      <c r="G79" s="56"/>
      <c r="H79" s="56"/>
      <c r="I79" s="663" t="s">
        <v>48</v>
      </c>
      <c r="J79" s="664"/>
      <c r="K79" s="664"/>
      <c r="L79" s="664"/>
      <c r="M79" s="664"/>
      <c r="N79" s="656" t="s">
        <v>49</v>
      </c>
      <c r="O79" s="656"/>
      <c r="P79" s="33"/>
      <c r="Q79" s="33"/>
      <c r="R79" s="33"/>
      <c r="S79" s="32"/>
      <c r="T79" s="32"/>
    </row>
    <row r="80" spans="1:20" s="1" customFormat="1" ht="15.75">
      <c r="A80" s="63" t="s">
        <v>51</v>
      </c>
      <c r="B80" s="3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33"/>
      <c r="N80" s="33"/>
      <c r="O80" s="33"/>
      <c r="P80" s="33"/>
      <c r="Q80" s="33"/>
      <c r="R80" s="33"/>
      <c r="S80" s="32"/>
      <c r="T80" s="32"/>
    </row>
    <row r="81" spans="1:20" s="1" customFormat="1" ht="15.75">
      <c r="A81" s="655" t="s">
        <v>52</v>
      </c>
      <c r="B81" s="655"/>
      <c r="C81" s="655"/>
      <c r="D81" s="56"/>
      <c r="E81" s="56"/>
      <c r="F81" s="56"/>
      <c r="G81" s="56"/>
      <c r="H81" s="56"/>
      <c r="I81" s="69"/>
      <c r="J81" s="69"/>
      <c r="K81" s="66"/>
      <c r="L81" s="71"/>
      <c r="M81" s="57"/>
      <c r="N81" s="657"/>
      <c r="O81" s="657"/>
      <c r="P81" s="33"/>
      <c r="Q81" s="33"/>
      <c r="R81" s="33"/>
      <c r="S81" s="32"/>
      <c r="T81" s="32"/>
    </row>
    <row r="82" spans="1:20" s="1" customFormat="1" ht="15.75">
      <c r="A82" s="35"/>
      <c r="B82" s="35"/>
      <c r="C82" s="56"/>
      <c r="D82" s="56"/>
      <c r="E82" s="56"/>
      <c r="F82" s="56"/>
      <c r="G82" s="56"/>
      <c r="H82" s="56"/>
      <c r="I82" s="663" t="s">
        <v>48</v>
      </c>
      <c r="J82" s="664"/>
      <c r="K82" s="664"/>
      <c r="L82" s="664"/>
      <c r="M82" s="664"/>
      <c r="N82" s="656" t="s">
        <v>49</v>
      </c>
      <c r="O82" s="656"/>
      <c r="P82" s="33"/>
      <c r="Q82" s="33"/>
      <c r="R82" s="33"/>
      <c r="S82" s="32"/>
      <c r="T82" s="32"/>
    </row>
    <row r="83" spans="1:20" s="1" customFormat="1" ht="15.75">
      <c r="A83" s="35"/>
      <c r="B83" s="3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33"/>
      <c r="N83" s="33"/>
      <c r="O83" s="33"/>
      <c r="P83" s="33"/>
      <c r="Q83" s="33"/>
      <c r="R83" s="33"/>
      <c r="S83" s="32"/>
      <c r="T83" s="32"/>
    </row>
    <row r="84" spans="1:20" s="1" customFormat="1" ht="15.75">
      <c r="A84" s="655" t="s">
        <v>53</v>
      </c>
      <c r="B84" s="655"/>
      <c r="C84" s="655"/>
      <c r="D84" s="658"/>
      <c r="E84" s="658"/>
      <c r="F84" s="658"/>
      <c r="G84" s="59"/>
      <c r="H84" s="658"/>
      <c r="I84" s="658"/>
      <c r="J84" s="66"/>
      <c r="K84" s="66"/>
      <c r="L84" s="71"/>
      <c r="M84" s="657"/>
      <c r="N84" s="657"/>
      <c r="O84" s="65"/>
      <c r="P84" s="33"/>
      <c r="Q84" s="33"/>
      <c r="R84" s="33"/>
      <c r="S84" s="32"/>
      <c r="T84" s="32"/>
    </row>
    <row r="85" spans="1:20" s="1" customFormat="1" ht="15.75">
      <c r="A85" s="35"/>
      <c r="B85" s="35"/>
      <c r="C85" s="56"/>
      <c r="D85" s="659" t="s">
        <v>54</v>
      </c>
      <c r="E85" s="659"/>
      <c r="F85" s="659"/>
      <c r="G85" s="59"/>
      <c r="H85" s="659" t="s">
        <v>48</v>
      </c>
      <c r="I85" s="659"/>
      <c r="J85" s="59"/>
      <c r="K85" s="59"/>
      <c r="L85" s="59"/>
      <c r="M85" s="656" t="s">
        <v>49</v>
      </c>
      <c r="N85" s="656"/>
      <c r="O85" s="68" t="s">
        <v>55</v>
      </c>
      <c r="P85" s="33"/>
      <c r="Q85" s="33"/>
      <c r="R85" s="33"/>
      <c r="S85" s="32"/>
      <c r="T85" s="32"/>
    </row>
    <row r="86" spans="1:20" s="1" customFormat="1" ht="15.75">
      <c r="A86" s="35"/>
      <c r="B86" s="35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33"/>
      <c r="N86" s="33"/>
      <c r="O86" s="33"/>
      <c r="P86" s="33"/>
      <c r="Q86" s="33"/>
      <c r="R86" s="33"/>
      <c r="S86" s="32"/>
      <c r="T86" s="32"/>
    </row>
    <row r="87" spans="1:20" s="1" customFormat="1" ht="15.75">
      <c r="A87" s="35"/>
      <c r="B87" s="35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33"/>
      <c r="N87" s="33"/>
      <c r="O87" s="33"/>
      <c r="P87" s="33"/>
      <c r="Q87" s="33"/>
      <c r="R87" s="33"/>
      <c r="S87" s="32"/>
      <c r="T87" s="32"/>
    </row>
    <row r="88" spans="1:20" s="1" customFormat="1" ht="15.75">
      <c r="A88" s="35"/>
      <c r="B88" s="35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33"/>
      <c r="N88" s="33"/>
      <c r="O88" s="33"/>
      <c r="P88" s="33"/>
      <c r="Q88" s="33"/>
      <c r="R88" s="33"/>
      <c r="S88" s="32"/>
      <c r="T88" s="32"/>
    </row>
    <row r="89" spans="1:20" s="1" customFormat="1" ht="15.75">
      <c r="A89" s="35"/>
      <c r="B89" s="3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33"/>
      <c r="N89" s="33"/>
      <c r="O89" s="33"/>
      <c r="P89" s="33"/>
      <c r="Q89" s="33"/>
      <c r="R89" s="33"/>
      <c r="S89" s="32"/>
      <c r="T89" s="32"/>
    </row>
    <row r="90" spans="1:20" s="1" customFormat="1" ht="15.75">
      <c r="A90" s="35"/>
      <c r="B90" s="35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33"/>
      <c r="N90" s="33"/>
      <c r="O90" s="33"/>
      <c r="P90" s="33"/>
      <c r="Q90" s="33"/>
      <c r="R90" s="33"/>
      <c r="S90" s="32"/>
      <c r="T90" s="32"/>
    </row>
    <row r="91" spans="1:20" s="1" customFormat="1" ht="15.75">
      <c r="A91" s="35"/>
      <c r="B91" s="35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33"/>
      <c r="N91" s="33"/>
      <c r="O91" s="33"/>
      <c r="P91" s="33"/>
      <c r="Q91" s="33"/>
      <c r="R91" s="33"/>
      <c r="S91" s="32"/>
      <c r="T91" s="32"/>
    </row>
    <row r="92" spans="1:20" s="1" customFormat="1" ht="15.75">
      <c r="A92" s="35"/>
      <c r="B92" s="35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33"/>
      <c r="N92" s="33"/>
      <c r="O92" s="33"/>
      <c r="P92" s="33"/>
      <c r="Q92" s="33"/>
      <c r="R92" s="33"/>
      <c r="S92" s="32"/>
      <c r="T92" s="32"/>
    </row>
    <row r="93" spans="1:20" s="1" customFormat="1" ht="15.75">
      <c r="A93" s="35"/>
      <c r="B93" s="3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33"/>
      <c r="N93" s="33"/>
      <c r="O93" s="33"/>
      <c r="P93" s="33"/>
      <c r="Q93" s="33"/>
      <c r="R93" s="33"/>
      <c r="S93" s="32"/>
      <c r="T93" s="32"/>
    </row>
    <row r="94" spans="1:20" s="1" customFormat="1" ht="15.75">
      <c r="A94" s="35"/>
      <c r="B94" s="35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33"/>
      <c r="N94" s="33"/>
      <c r="O94" s="33"/>
      <c r="P94" s="33"/>
      <c r="Q94" s="33"/>
      <c r="R94" s="33"/>
      <c r="S94" s="32"/>
      <c r="T94" s="32"/>
    </row>
    <row r="95" spans="1:20" s="1" customFormat="1" ht="15.75">
      <c r="A95" s="35"/>
      <c r="B95" s="3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33"/>
      <c r="N95" s="33"/>
      <c r="O95" s="33"/>
      <c r="P95" s="33"/>
      <c r="Q95" s="33"/>
      <c r="R95" s="33"/>
      <c r="S95" s="32"/>
      <c r="T95" s="32"/>
    </row>
    <row r="96" spans="1:20" s="1" customFormat="1" ht="15.75">
      <c r="A96" s="35"/>
      <c r="B96" s="3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33"/>
      <c r="N96" s="33"/>
      <c r="O96" s="33"/>
      <c r="P96" s="33"/>
      <c r="Q96" s="33"/>
      <c r="R96" s="33"/>
      <c r="S96" s="32"/>
      <c r="T96" s="32"/>
    </row>
    <row r="97" spans="1:20" s="1" customFormat="1" ht="15.75">
      <c r="A97" s="35"/>
      <c r="B97" s="3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33"/>
      <c r="N97" s="33"/>
      <c r="O97" s="33"/>
      <c r="P97" s="33"/>
      <c r="Q97" s="33"/>
      <c r="R97" s="33"/>
      <c r="S97" s="32"/>
      <c r="T97" s="32"/>
    </row>
    <row r="98" spans="1:20" s="1" customFormat="1" ht="15.75">
      <c r="A98" s="35"/>
      <c r="B98" s="3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33"/>
      <c r="N98" s="33"/>
      <c r="O98" s="33"/>
      <c r="P98" s="33"/>
      <c r="Q98" s="33"/>
      <c r="R98" s="33"/>
      <c r="S98" s="32"/>
      <c r="T98" s="32"/>
    </row>
    <row r="99" spans="1:20" s="1" customFormat="1" ht="15.75">
      <c r="A99" s="35"/>
      <c r="B99" s="3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33"/>
      <c r="N99" s="33"/>
      <c r="O99" s="33"/>
      <c r="P99" s="33"/>
      <c r="Q99" s="33"/>
      <c r="R99" s="33"/>
      <c r="S99" s="32"/>
      <c r="T99" s="32"/>
    </row>
    <row r="100" spans="1:20" s="1" customFormat="1" ht="15.75">
      <c r="A100" s="35"/>
      <c r="B100" s="3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33"/>
      <c r="N100" s="33"/>
      <c r="O100" s="33"/>
      <c r="P100" s="33"/>
      <c r="Q100" s="33"/>
      <c r="R100" s="33"/>
      <c r="S100" s="32"/>
      <c r="T100" s="32"/>
    </row>
    <row r="101" spans="1:20" s="1" customFormat="1" ht="15.75">
      <c r="A101" s="35"/>
      <c r="B101" s="3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33"/>
      <c r="N101" s="33"/>
      <c r="O101" s="33"/>
      <c r="P101" s="33"/>
      <c r="Q101" s="33"/>
      <c r="R101" s="33"/>
      <c r="S101" s="32"/>
      <c r="T101" s="32"/>
    </row>
    <row r="102" spans="1:20" s="1" customFormat="1" ht="15.75">
      <c r="A102" s="35"/>
      <c r="B102" s="35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33"/>
      <c r="N102" s="33"/>
      <c r="O102" s="33"/>
      <c r="P102" s="33"/>
      <c r="Q102" s="33"/>
      <c r="R102" s="33"/>
      <c r="S102" s="32"/>
      <c r="T102" s="32"/>
    </row>
    <row r="103" spans="1:20" s="1" customFormat="1" ht="15.75">
      <c r="A103" s="35"/>
      <c r="B103" s="3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33"/>
      <c r="N103" s="33"/>
      <c r="O103" s="33"/>
      <c r="P103" s="33"/>
      <c r="Q103" s="33"/>
      <c r="R103" s="33"/>
      <c r="S103" s="32"/>
      <c r="T103" s="32"/>
    </row>
    <row r="104" spans="1:20" s="1" customFormat="1" ht="15.75">
      <c r="A104" s="35"/>
      <c r="B104" s="3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33"/>
      <c r="N104" s="33"/>
      <c r="O104" s="33"/>
      <c r="P104" s="33"/>
      <c r="Q104" s="33"/>
      <c r="R104" s="33"/>
      <c r="S104" s="32"/>
      <c r="T104" s="32"/>
    </row>
    <row r="105" spans="1:20" s="1" customFormat="1" ht="15.75">
      <c r="A105" s="35"/>
      <c r="B105" s="35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33"/>
      <c r="N105" s="33"/>
      <c r="O105" s="33"/>
      <c r="P105" s="33"/>
      <c r="Q105" s="33"/>
      <c r="R105" s="33"/>
      <c r="S105" s="32"/>
      <c r="T105" s="32"/>
    </row>
    <row r="106" spans="1:20" s="1" customFormat="1" ht="15.75">
      <c r="A106" s="35"/>
      <c r="B106" s="35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33"/>
      <c r="N106" s="33"/>
      <c r="O106" s="33"/>
      <c r="P106" s="33"/>
      <c r="Q106" s="33"/>
      <c r="R106" s="33"/>
      <c r="S106" s="32"/>
      <c r="T106" s="32"/>
    </row>
    <row r="107" spans="1:20" s="1" customFormat="1" ht="15.75">
      <c r="A107" s="35"/>
      <c r="B107" s="3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33"/>
      <c r="N107" s="33"/>
      <c r="O107" s="33"/>
      <c r="P107" s="33"/>
      <c r="Q107" s="33"/>
      <c r="R107" s="33"/>
      <c r="S107" s="32"/>
      <c r="T107" s="32"/>
    </row>
    <row r="108" spans="1:20" s="1" customFormat="1" ht="15.75">
      <c r="A108" s="35"/>
      <c r="B108" s="35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33"/>
      <c r="N108" s="33"/>
      <c r="O108" s="33"/>
      <c r="P108" s="33"/>
      <c r="Q108" s="33"/>
      <c r="R108" s="33"/>
      <c r="S108" s="32"/>
      <c r="T108" s="32"/>
    </row>
    <row r="109" spans="1:20" s="1" customFormat="1" ht="15.75">
      <c r="A109" s="35"/>
      <c r="B109" s="35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33"/>
      <c r="N109" s="33"/>
      <c r="O109" s="33"/>
      <c r="P109" s="33"/>
      <c r="Q109" s="33"/>
      <c r="R109" s="33"/>
      <c r="S109" s="32"/>
      <c r="T109" s="32"/>
    </row>
    <row r="110" spans="1:20" s="1" customFormat="1" ht="15.75">
      <c r="A110" s="35"/>
      <c r="B110" s="3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33"/>
      <c r="N110" s="33"/>
      <c r="O110" s="33"/>
      <c r="P110" s="33"/>
      <c r="Q110" s="33"/>
      <c r="R110" s="33"/>
      <c r="S110" s="32"/>
      <c r="T110" s="32"/>
    </row>
    <row r="111" spans="1:20" s="1" customFormat="1" ht="15.75">
      <c r="A111" s="35"/>
      <c r="B111" s="35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33"/>
      <c r="N111" s="33"/>
      <c r="O111" s="33"/>
      <c r="P111" s="33"/>
      <c r="Q111" s="33"/>
      <c r="R111" s="33"/>
      <c r="S111" s="32"/>
      <c r="T111" s="32"/>
    </row>
    <row r="112" spans="1:20" s="1" customFormat="1" ht="15.75">
      <c r="A112" s="35"/>
      <c r="B112" s="35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33"/>
      <c r="N112" s="33"/>
      <c r="O112" s="33"/>
      <c r="P112" s="33"/>
      <c r="Q112" s="33"/>
      <c r="R112" s="33"/>
      <c r="S112" s="32"/>
      <c r="T112" s="32"/>
    </row>
    <row r="113" spans="1:20" s="1" customFormat="1" ht="15.75">
      <c r="A113" s="35"/>
      <c r="B113" s="35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33"/>
      <c r="N113" s="33"/>
      <c r="O113" s="33"/>
      <c r="P113" s="33"/>
      <c r="Q113" s="33"/>
      <c r="R113" s="33"/>
      <c r="S113" s="32"/>
      <c r="T113" s="32"/>
    </row>
    <row r="114" spans="1:20" s="1" customFormat="1" ht="15.75">
      <c r="A114" s="35"/>
      <c r="B114" s="35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33"/>
      <c r="N114" s="33"/>
      <c r="O114" s="33"/>
      <c r="P114" s="33"/>
      <c r="Q114" s="33"/>
      <c r="R114" s="33"/>
      <c r="S114" s="32"/>
      <c r="T114" s="32"/>
    </row>
    <row r="115" spans="1:20" s="1" customFormat="1" ht="15.75">
      <c r="A115" s="35"/>
      <c r="B115" s="35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33"/>
      <c r="N115" s="33"/>
      <c r="O115" s="33"/>
      <c r="P115" s="33"/>
      <c r="Q115" s="33"/>
      <c r="R115" s="33"/>
      <c r="S115" s="32"/>
      <c r="T115" s="32"/>
    </row>
    <row r="116" spans="1:20" s="1" customFormat="1" ht="15.75">
      <c r="A116" s="35"/>
      <c r="B116" s="35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33"/>
      <c r="N116" s="33"/>
      <c r="O116" s="33"/>
      <c r="P116" s="33"/>
      <c r="Q116" s="33"/>
      <c r="R116" s="33"/>
      <c r="S116" s="32"/>
      <c r="T116" s="32"/>
    </row>
    <row r="117" spans="1:20" s="1" customFormat="1" ht="15.75">
      <c r="A117" s="35"/>
      <c r="B117" s="35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33"/>
      <c r="N117" s="33"/>
      <c r="O117" s="33"/>
      <c r="P117" s="33"/>
      <c r="Q117" s="33"/>
      <c r="R117" s="33"/>
      <c r="S117" s="32"/>
      <c r="T117" s="32"/>
    </row>
    <row r="118" spans="1:20" s="1" customFormat="1" ht="15.75">
      <c r="A118" s="35"/>
      <c r="B118" s="35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33"/>
      <c r="N118" s="33"/>
      <c r="O118" s="33"/>
      <c r="P118" s="33"/>
      <c r="Q118" s="33"/>
      <c r="R118" s="33"/>
      <c r="S118" s="32"/>
      <c r="T118" s="32"/>
    </row>
    <row r="119" spans="1:20" s="1" customFormat="1" ht="15.75">
      <c r="A119" s="35"/>
      <c r="B119" s="35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33"/>
      <c r="N119" s="33"/>
      <c r="O119" s="33"/>
      <c r="P119" s="33"/>
      <c r="Q119" s="33"/>
      <c r="R119" s="33"/>
      <c r="S119" s="32"/>
      <c r="T119" s="32"/>
    </row>
    <row r="120" spans="1:20" s="1" customFormat="1" ht="15.75">
      <c r="A120" s="35"/>
      <c r="B120" s="35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33"/>
      <c r="N120" s="33"/>
      <c r="O120" s="33"/>
      <c r="P120" s="33"/>
      <c r="Q120" s="33"/>
      <c r="R120" s="33"/>
      <c r="S120" s="32"/>
      <c r="T120" s="32"/>
    </row>
    <row r="121" spans="1:20" s="1" customFormat="1" ht="15.75">
      <c r="A121" s="35"/>
      <c r="B121" s="35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33"/>
      <c r="N121" s="33"/>
      <c r="O121" s="33"/>
      <c r="P121" s="33"/>
      <c r="Q121" s="33"/>
      <c r="R121" s="33"/>
      <c r="S121" s="32"/>
      <c r="T121" s="32"/>
    </row>
    <row r="122" spans="1:20" s="1" customFormat="1" ht="15.75">
      <c r="A122" s="35"/>
      <c r="B122" s="35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33"/>
      <c r="N122" s="33"/>
      <c r="O122" s="33"/>
      <c r="P122" s="33"/>
      <c r="Q122" s="33"/>
      <c r="R122" s="33"/>
      <c r="S122" s="32"/>
      <c r="T122" s="32"/>
    </row>
    <row r="123" spans="1:20" s="1" customFormat="1" ht="15.75">
      <c r="A123" s="35"/>
      <c r="B123" s="35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33"/>
      <c r="N123" s="33"/>
      <c r="O123" s="33"/>
      <c r="P123" s="33"/>
      <c r="Q123" s="33"/>
      <c r="R123" s="33"/>
      <c r="S123" s="32"/>
      <c r="T123" s="32"/>
    </row>
    <row r="124" spans="1:20" s="1" customFormat="1" ht="15.75">
      <c r="A124" s="35"/>
      <c r="B124" s="35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33"/>
      <c r="N124" s="33"/>
      <c r="O124" s="33"/>
      <c r="P124" s="33"/>
      <c r="Q124" s="33"/>
      <c r="R124" s="33"/>
      <c r="S124" s="32"/>
      <c r="T124" s="32"/>
    </row>
    <row r="125" spans="1:20" s="1" customFormat="1" ht="15.75">
      <c r="A125" s="35"/>
      <c r="B125" s="35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33"/>
      <c r="N125" s="33"/>
      <c r="O125" s="33"/>
      <c r="P125" s="33"/>
      <c r="Q125" s="33"/>
      <c r="R125" s="33"/>
      <c r="S125" s="32"/>
      <c r="T125" s="32"/>
    </row>
    <row r="126" spans="1:20" s="1" customFormat="1" ht="15.75">
      <c r="A126" s="35"/>
      <c r="B126" s="35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33"/>
      <c r="N126" s="33"/>
      <c r="O126" s="33"/>
      <c r="P126" s="33"/>
      <c r="Q126" s="33"/>
      <c r="R126" s="33"/>
      <c r="S126" s="32"/>
      <c r="T126" s="32"/>
    </row>
    <row r="127" spans="1:20" s="1" customFormat="1" ht="15.75">
      <c r="A127" s="35"/>
      <c r="B127" s="35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33"/>
      <c r="N127" s="33"/>
      <c r="O127" s="33"/>
      <c r="P127" s="33"/>
      <c r="Q127" s="33"/>
      <c r="R127" s="33"/>
      <c r="S127" s="32"/>
      <c r="T127" s="32"/>
    </row>
    <row r="128" spans="1:20" s="1" customFormat="1" ht="15.75">
      <c r="A128" s="35"/>
      <c r="B128" s="35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33"/>
      <c r="N128" s="33"/>
      <c r="O128" s="33"/>
      <c r="P128" s="33"/>
      <c r="Q128" s="33"/>
      <c r="R128" s="33"/>
      <c r="S128" s="32"/>
      <c r="T128" s="32"/>
    </row>
    <row r="129" spans="1:20" s="1" customFormat="1" ht="15.75">
      <c r="A129" s="35"/>
      <c r="B129" s="35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33"/>
      <c r="N129" s="33"/>
      <c r="O129" s="33"/>
      <c r="P129" s="33"/>
      <c r="Q129" s="33"/>
      <c r="R129" s="33"/>
      <c r="S129" s="32"/>
      <c r="T129" s="32"/>
    </row>
    <row r="130" spans="1:20" s="1" customFormat="1" ht="15.75">
      <c r="A130" s="35"/>
      <c r="B130" s="35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33"/>
      <c r="N130" s="33"/>
      <c r="O130" s="33"/>
      <c r="P130" s="33"/>
      <c r="Q130" s="33"/>
      <c r="R130" s="33"/>
      <c r="S130" s="32"/>
      <c r="T130" s="32"/>
    </row>
    <row r="131" spans="1:20" s="1" customFormat="1" ht="15.75">
      <c r="A131" s="35"/>
      <c r="B131" s="35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33"/>
      <c r="N131" s="33"/>
      <c r="O131" s="33"/>
      <c r="P131" s="33"/>
      <c r="Q131" s="33"/>
      <c r="R131" s="33"/>
      <c r="S131" s="32"/>
      <c r="T131" s="32"/>
    </row>
    <row r="132" spans="1:20" s="1" customFormat="1" ht="15.75">
      <c r="A132" s="35"/>
      <c r="B132" s="3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33"/>
      <c r="N132" s="33"/>
      <c r="O132" s="33"/>
      <c r="P132" s="33"/>
      <c r="Q132" s="33"/>
      <c r="R132" s="33"/>
      <c r="S132" s="32"/>
      <c r="T132" s="32"/>
    </row>
    <row r="133" spans="1:20" s="1" customFormat="1" ht="15.75">
      <c r="A133" s="35"/>
      <c r="B133" s="35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33"/>
      <c r="N133" s="33"/>
      <c r="O133" s="33"/>
      <c r="P133" s="33"/>
      <c r="Q133" s="33"/>
      <c r="R133" s="33"/>
      <c r="S133" s="32"/>
      <c r="T133" s="32"/>
    </row>
    <row r="134" spans="1:20" s="1" customFormat="1" ht="15.75">
      <c r="A134" s="35"/>
      <c r="B134" s="35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33"/>
      <c r="N134" s="33"/>
      <c r="O134" s="33"/>
      <c r="P134" s="33"/>
      <c r="Q134" s="33"/>
      <c r="R134" s="33"/>
      <c r="S134" s="32"/>
      <c r="T134" s="32"/>
    </row>
    <row r="135" spans="1:20" s="1" customFormat="1" ht="15.75">
      <c r="A135" s="35"/>
      <c r="B135" s="35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33"/>
      <c r="N135" s="33"/>
      <c r="O135" s="33"/>
      <c r="P135" s="33"/>
      <c r="Q135" s="33"/>
      <c r="R135" s="33"/>
      <c r="S135" s="32"/>
      <c r="T135" s="32"/>
    </row>
    <row r="136" spans="1:20" s="1" customFormat="1" ht="15.75">
      <c r="A136" s="35"/>
      <c r="B136" s="35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33"/>
      <c r="N136" s="33"/>
      <c r="O136" s="33"/>
      <c r="P136" s="33"/>
      <c r="Q136" s="33"/>
      <c r="R136" s="33"/>
      <c r="S136" s="32"/>
      <c r="T136" s="32"/>
    </row>
    <row r="137" spans="1:20" s="1" customFormat="1" ht="15.75">
      <c r="A137" s="35"/>
      <c r="B137" s="35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33"/>
      <c r="N137" s="33"/>
      <c r="O137" s="33"/>
      <c r="P137" s="33"/>
      <c r="Q137" s="33"/>
      <c r="R137" s="33"/>
      <c r="S137" s="32"/>
      <c r="T137" s="32"/>
    </row>
    <row r="138" spans="1:20" s="1" customFormat="1" ht="15.75">
      <c r="A138" s="35"/>
      <c r="B138" s="35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33"/>
      <c r="N138" s="33"/>
      <c r="O138" s="33"/>
      <c r="P138" s="33"/>
      <c r="Q138" s="33"/>
      <c r="R138" s="33"/>
      <c r="S138" s="32"/>
      <c r="T138" s="32"/>
    </row>
    <row r="139" spans="1:20" s="1" customFormat="1" ht="15.75">
      <c r="A139" s="35"/>
      <c r="B139" s="35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33"/>
      <c r="N139" s="33"/>
      <c r="O139" s="33"/>
      <c r="P139" s="33"/>
      <c r="Q139" s="33"/>
      <c r="R139" s="33"/>
      <c r="S139" s="32"/>
      <c r="T139" s="32"/>
    </row>
    <row r="140" spans="1:20" s="1" customFormat="1" ht="15.75">
      <c r="A140" s="35"/>
      <c r="B140" s="35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33"/>
      <c r="N140" s="33"/>
      <c r="O140" s="33"/>
      <c r="P140" s="33"/>
      <c r="Q140" s="33"/>
      <c r="R140" s="33"/>
      <c r="S140" s="32"/>
      <c r="T140" s="32"/>
    </row>
    <row r="141" spans="1:20" s="1" customFormat="1" ht="15.75">
      <c r="A141" s="35"/>
      <c r="B141" s="35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33"/>
      <c r="N141" s="33"/>
      <c r="O141" s="33"/>
      <c r="P141" s="33"/>
      <c r="Q141" s="33"/>
      <c r="R141" s="33"/>
      <c r="S141" s="32"/>
      <c r="T141" s="32"/>
    </row>
    <row r="142" spans="1:20" s="1" customFormat="1" ht="15.75">
      <c r="A142" s="35"/>
      <c r="B142" s="35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33"/>
      <c r="N142" s="33"/>
      <c r="O142" s="33"/>
      <c r="P142" s="33"/>
      <c r="Q142" s="33"/>
      <c r="R142" s="33"/>
      <c r="S142" s="32"/>
      <c r="T142" s="32"/>
    </row>
    <row r="143" spans="1:20" s="1" customFormat="1" ht="15.75">
      <c r="A143" s="35"/>
      <c r="B143" s="35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33"/>
      <c r="N143" s="33"/>
      <c r="O143" s="33"/>
      <c r="P143" s="33"/>
      <c r="Q143" s="33"/>
      <c r="R143" s="33"/>
      <c r="S143" s="32"/>
      <c r="T143" s="32"/>
    </row>
    <row r="144" spans="1:20" s="1" customFormat="1" ht="15.75">
      <c r="A144" s="35"/>
      <c r="B144" s="35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33"/>
      <c r="N144" s="33"/>
      <c r="O144" s="33"/>
      <c r="P144" s="33"/>
      <c r="Q144" s="33"/>
      <c r="R144" s="33"/>
      <c r="S144" s="32"/>
      <c r="T144" s="32"/>
    </row>
    <row r="145" spans="1:20" s="1" customFormat="1" ht="15.75">
      <c r="A145" s="35"/>
      <c r="B145" s="35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33"/>
      <c r="N145" s="33"/>
      <c r="O145" s="33"/>
      <c r="P145" s="33"/>
      <c r="Q145" s="33"/>
      <c r="R145" s="33"/>
      <c r="S145" s="32"/>
      <c r="T145" s="32"/>
    </row>
    <row r="146" spans="1:20" s="1" customFormat="1" ht="15.75">
      <c r="A146" s="35"/>
      <c r="B146" s="35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33"/>
      <c r="N146" s="33"/>
      <c r="O146" s="33"/>
      <c r="P146" s="33"/>
      <c r="Q146" s="33"/>
      <c r="R146" s="33"/>
      <c r="S146" s="32"/>
      <c r="T146" s="32"/>
    </row>
    <row r="147" spans="1:20" s="1" customFormat="1" ht="15.75">
      <c r="A147" s="35"/>
      <c r="B147" s="35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33"/>
      <c r="N147" s="33"/>
      <c r="O147" s="33"/>
      <c r="P147" s="33"/>
      <c r="Q147" s="33"/>
      <c r="R147" s="33"/>
      <c r="S147" s="32"/>
      <c r="T147" s="32"/>
    </row>
    <row r="148" spans="1:20" s="1" customFormat="1" ht="15.75">
      <c r="A148" s="35"/>
      <c r="B148" s="35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33"/>
      <c r="N148" s="33"/>
      <c r="O148" s="33"/>
      <c r="P148" s="33"/>
      <c r="Q148" s="33"/>
      <c r="R148" s="33"/>
      <c r="S148" s="32"/>
      <c r="T148" s="32"/>
    </row>
    <row r="149" spans="1:20" s="1" customFormat="1" ht="15.75">
      <c r="A149" s="35"/>
      <c r="B149" s="35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33"/>
      <c r="N149" s="33"/>
      <c r="O149" s="33"/>
      <c r="P149" s="33"/>
      <c r="Q149" s="33"/>
      <c r="R149" s="33"/>
      <c r="S149" s="32"/>
      <c r="T149" s="32"/>
    </row>
    <row r="150" spans="1:20" s="1" customFormat="1" ht="15.75">
      <c r="A150" s="35"/>
      <c r="B150" s="35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33"/>
      <c r="N150" s="33"/>
      <c r="O150" s="33"/>
      <c r="P150" s="33"/>
      <c r="Q150" s="33"/>
      <c r="R150" s="33"/>
      <c r="S150" s="32"/>
      <c r="T150" s="32"/>
    </row>
    <row r="151" spans="1:20" s="1" customFormat="1" ht="15.75">
      <c r="A151" s="35"/>
      <c r="B151" s="35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33"/>
      <c r="N151" s="33"/>
      <c r="O151" s="33"/>
      <c r="P151" s="33"/>
      <c r="Q151" s="33"/>
      <c r="R151" s="33"/>
      <c r="S151" s="32"/>
      <c r="T151" s="32"/>
    </row>
    <row r="152" spans="1:20" s="1" customFormat="1" ht="15.75">
      <c r="A152" s="35"/>
      <c r="B152" s="35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33"/>
      <c r="N152" s="33"/>
      <c r="O152" s="33"/>
      <c r="P152" s="33"/>
      <c r="Q152" s="33"/>
      <c r="R152" s="33"/>
      <c r="S152" s="32"/>
      <c r="T152" s="32"/>
    </row>
    <row r="153" spans="1:20" s="1" customFormat="1" ht="15.75">
      <c r="A153" s="35"/>
      <c r="B153" s="3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33"/>
      <c r="N153" s="33"/>
      <c r="O153" s="33"/>
      <c r="P153" s="33"/>
      <c r="Q153" s="33"/>
      <c r="R153" s="33"/>
      <c r="S153" s="32"/>
      <c r="T153" s="32"/>
    </row>
    <row r="154" spans="1:20" s="1" customFormat="1" ht="15.75">
      <c r="A154" s="35"/>
      <c r="B154" s="35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33"/>
      <c r="N154" s="33"/>
      <c r="O154" s="33"/>
      <c r="P154" s="33"/>
      <c r="Q154" s="33"/>
      <c r="R154" s="33"/>
      <c r="S154" s="32"/>
      <c r="T154" s="32"/>
    </row>
    <row r="155" spans="1:20" s="1" customFormat="1" ht="15.75">
      <c r="A155" s="35"/>
      <c r="B155" s="35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33"/>
      <c r="N155" s="33"/>
      <c r="O155" s="33"/>
      <c r="P155" s="33"/>
      <c r="Q155" s="33"/>
      <c r="R155" s="33"/>
      <c r="S155" s="32"/>
      <c r="T155" s="32"/>
    </row>
    <row r="156" spans="1:20" s="1" customFormat="1" ht="15.75">
      <c r="A156" s="35"/>
      <c r="B156" s="35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33"/>
      <c r="N156" s="33"/>
      <c r="O156" s="33"/>
      <c r="P156" s="33"/>
      <c r="Q156" s="33"/>
      <c r="R156" s="33"/>
      <c r="S156" s="32"/>
      <c r="T156" s="32"/>
    </row>
    <row r="157" spans="1:20" s="1" customFormat="1" ht="15.75">
      <c r="A157" s="35"/>
      <c r="B157" s="35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33"/>
      <c r="N157" s="33"/>
      <c r="O157" s="33"/>
      <c r="P157" s="33"/>
      <c r="Q157" s="33"/>
      <c r="R157" s="33"/>
      <c r="S157" s="32"/>
      <c r="T157" s="32"/>
    </row>
    <row r="158" spans="1:20" s="1" customFormat="1" ht="15.75">
      <c r="A158" s="35"/>
      <c r="B158" s="35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33"/>
      <c r="N158" s="33"/>
      <c r="O158" s="33"/>
      <c r="P158" s="33"/>
      <c r="Q158" s="33"/>
      <c r="R158" s="33"/>
      <c r="S158" s="32"/>
      <c r="T158" s="32"/>
    </row>
    <row r="159" spans="1:20" s="1" customFormat="1" ht="15.75">
      <c r="A159" s="35"/>
      <c r="B159" s="35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33"/>
      <c r="N159" s="33"/>
      <c r="O159" s="33"/>
      <c r="P159" s="33"/>
      <c r="Q159" s="33"/>
      <c r="R159" s="33"/>
      <c r="S159" s="32"/>
      <c r="T159" s="32"/>
    </row>
    <row r="160" spans="1:20" s="1" customFormat="1" ht="15.75">
      <c r="A160" s="35"/>
      <c r="B160" s="35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33"/>
      <c r="N160" s="33"/>
      <c r="O160" s="33"/>
      <c r="P160" s="33"/>
      <c r="Q160" s="33"/>
      <c r="R160" s="33"/>
      <c r="S160" s="32"/>
      <c r="T160" s="32"/>
    </row>
    <row r="161" spans="1:20" s="1" customFormat="1" ht="15.75">
      <c r="A161" s="35"/>
      <c r="B161" s="35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33"/>
      <c r="N161" s="33"/>
      <c r="O161" s="33"/>
      <c r="P161" s="33"/>
      <c r="Q161" s="33"/>
      <c r="R161" s="33"/>
      <c r="S161" s="32"/>
      <c r="T161" s="32"/>
    </row>
    <row r="162" spans="1:20" s="1" customFormat="1" ht="15.75">
      <c r="A162" s="35"/>
      <c r="B162" s="35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33"/>
      <c r="N162" s="33"/>
      <c r="O162" s="33"/>
      <c r="P162" s="33"/>
      <c r="Q162" s="33"/>
      <c r="R162" s="33"/>
      <c r="S162" s="32"/>
      <c r="T162" s="32"/>
    </row>
    <row r="163" spans="1:20" s="1" customFormat="1" ht="15.75">
      <c r="A163" s="35"/>
      <c r="B163" s="35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33"/>
      <c r="N163" s="33"/>
      <c r="O163" s="33"/>
      <c r="P163" s="33"/>
      <c r="Q163" s="33"/>
      <c r="R163" s="33"/>
      <c r="S163" s="32"/>
      <c r="T163" s="32"/>
    </row>
    <row r="164" spans="1:20" s="1" customFormat="1" ht="15.75">
      <c r="A164" s="35"/>
      <c r="B164" s="35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33"/>
      <c r="N164" s="33"/>
      <c r="O164" s="33"/>
      <c r="P164" s="33"/>
      <c r="Q164" s="33"/>
      <c r="R164" s="33"/>
      <c r="S164" s="32"/>
      <c r="T164" s="32"/>
    </row>
    <row r="165" spans="1:20" s="1" customFormat="1" ht="15.75">
      <c r="A165" s="35"/>
      <c r="B165" s="35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33"/>
      <c r="N165" s="33"/>
      <c r="O165" s="33"/>
      <c r="P165" s="33"/>
      <c r="Q165" s="33"/>
      <c r="R165" s="33"/>
      <c r="S165" s="32"/>
      <c r="T165" s="32"/>
    </row>
    <row r="166" spans="1:20" s="1" customFormat="1" ht="15.75">
      <c r="A166" s="35"/>
      <c r="B166" s="35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33"/>
      <c r="N166" s="33"/>
      <c r="O166" s="33"/>
      <c r="P166" s="33"/>
      <c r="Q166" s="33"/>
      <c r="R166" s="33"/>
      <c r="S166" s="32"/>
      <c r="T166" s="32"/>
    </row>
    <row r="167" spans="1:20" s="1" customFormat="1" ht="15.75">
      <c r="A167" s="35"/>
      <c r="B167" s="35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33"/>
      <c r="N167" s="33"/>
      <c r="O167" s="33"/>
      <c r="P167" s="33"/>
      <c r="Q167" s="33"/>
      <c r="R167" s="33"/>
      <c r="S167" s="32"/>
      <c r="T167" s="32"/>
    </row>
    <row r="168" spans="1:20" s="1" customFormat="1" ht="15.75">
      <c r="A168" s="35"/>
      <c r="B168" s="35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33"/>
      <c r="N168" s="33"/>
      <c r="O168" s="33"/>
      <c r="P168" s="33"/>
      <c r="Q168" s="33"/>
      <c r="R168" s="33"/>
      <c r="S168" s="32"/>
      <c r="T168" s="32"/>
    </row>
    <row r="169" spans="1:20" s="1" customFormat="1" ht="15.75">
      <c r="A169" s="35"/>
      <c r="B169" s="35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33"/>
      <c r="N169" s="33"/>
      <c r="O169" s="33"/>
      <c r="P169" s="33"/>
      <c r="Q169" s="33"/>
      <c r="R169" s="33"/>
      <c r="S169" s="32"/>
      <c r="T169" s="32"/>
    </row>
    <row r="170" spans="1:20" s="1" customFormat="1" ht="15.75">
      <c r="A170" s="35"/>
      <c r="B170" s="35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33"/>
      <c r="N170" s="33"/>
      <c r="O170" s="33"/>
      <c r="P170" s="33"/>
      <c r="Q170" s="33"/>
      <c r="R170" s="33"/>
      <c r="S170" s="32"/>
      <c r="T170" s="32"/>
    </row>
    <row r="171" spans="1:20" s="1" customFormat="1" ht="15.75">
      <c r="A171" s="35"/>
      <c r="B171" s="35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33"/>
      <c r="N171" s="33"/>
      <c r="O171" s="33"/>
      <c r="P171" s="33"/>
      <c r="Q171" s="33"/>
      <c r="R171" s="33"/>
      <c r="S171" s="32"/>
      <c r="T171" s="32"/>
    </row>
    <row r="172" spans="1:20" s="1" customFormat="1" ht="15.75">
      <c r="A172" s="35"/>
      <c r="B172" s="35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33"/>
      <c r="N172" s="33"/>
      <c r="O172" s="33"/>
      <c r="P172" s="33"/>
      <c r="Q172" s="33"/>
      <c r="R172" s="33"/>
      <c r="S172" s="32"/>
      <c r="T172" s="32"/>
    </row>
    <row r="173" spans="1:20" s="1" customFormat="1" ht="15.75">
      <c r="A173" s="35"/>
      <c r="B173" s="35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33"/>
      <c r="N173" s="33"/>
      <c r="O173" s="33"/>
      <c r="P173" s="33"/>
      <c r="Q173" s="33"/>
      <c r="R173" s="33"/>
      <c r="S173" s="32"/>
      <c r="T173" s="32"/>
    </row>
    <row r="174" spans="1:20" s="1" customFormat="1" ht="15.75">
      <c r="A174" s="35"/>
      <c r="B174" s="35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33"/>
      <c r="N174" s="33"/>
      <c r="O174" s="33"/>
      <c r="P174" s="33"/>
      <c r="Q174" s="33"/>
      <c r="R174" s="33"/>
      <c r="S174" s="32"/>
      <c r="T174" s="32"/>
    </row>
    <row r="175" spans="1:20" s="1" customFormat="1" ht="15.75">
      <c r="A175" s="35"/>
      <c r="B175" s="35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33"/>
      <c r="N175" s="33"/>
      <c r="O175" s="33"/>
      <c r="P175" s="33"/>
      <c r="Q175" s="33"/>
      <c r="R175" s="33"/>
      <c r="S175" s="32"/>
      <c r="T175" s="32"/>
    </row>
    <row r="176" spans="1:20" s="1" customFormat="1" ht="15.75">
      <c r="A176" s="35"/>
      <c r="B176" s="35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33"/>
      <c r="N176" s="33"/>
      <c r="O176" s="33"/>
      <c r="P176" s="33"/>
      <c r="Q176" s="33"/>
      <c r="R176" s="33"/>
      <c r="S176" s="32"/>
      <c r="T176" s="32"/>
    </row>
    <row r="177" spans="1:20" s="1" customFormat="1" ht="15.75">
      <c r="A177" s="35"/>
      <c r="B177" s="35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33"/>
      <c r="N177" s="33"/>
      <c r="O177" s="33"/>
      <c r="P177" s="33"/>
      <c r="Q177" s="33"/>
      <c r="R177" s="33"/>
      <c r="S177" s="32"/>
      <c r="T177" s="32"/>
    </row>
    <row r="178" spans="1:20" s="1" customFormat="1" ht="15.75">
      <c r="A178" s="35"/>
      <c r="B178" s="35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33"/>
      <c r="N178" s="33"/>
      <c r="O178" s="33"/>
      <c r="P178" s="33"/>
      <c r="Q178" s="33"/>
      <c r="R178" s="33"/>
      <c r="S178" s="32"/>
      <c r="T178" s="32"/>
    </row>
    <row r="179" spans="1:20" s="1" customFormat="1" ht="15.75">
      <c r="A179" s="35"/>
      <c r="B179" s="35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33"/>
      <c r="N179" s="33"/>
      <c r="O179" s="33"/>
      <c r="P179" s="33"/>
      <c r="Q179" s="33"/>
      <c r="R179" s="33"/>
      <c r="S179" s="32"/>
      <c r="T179" s="32"/>
    </row>
    <row r="180" spans="1:20" s="1" customFormat="1" ht="15.75">
      <c r="A180" s="35"/>
      <c r="B180" s="35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33"/>
      <c r="N180" s="33"/>
      <c r="O180" s="33"/>
      <c r="P180" s="33"/>
      <c r="Q180" s="33"/>
      <c r="R180" s="33"/>
      <c r="S180" s="32"/>
      <c r="T180" s="32"/>
    </row>
    <row r="181" spans="1:20" s="1" customFormat="1" ht="15.75">
      <c r="A181" s="35"/>
      <c r="B181" s="35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33"/>
      <c r="N181" s="33"/>
      <c r="O181" s="33"/>
      <c r="P181" s="33"/>
      <c r="Q181" s="33"/>
      <c r="R181" s="33"/>
      <c r="S181" s="32"/>
      <c r="T181" s="32"/>
    </row>
    <row r="182" spans="1:20" s="1" customFormat="1" ht="15.75">
      <c r="A182" s="35"/>
      <c r="B182" s="35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33"/>
      <c r="N182" s="33"/>
      <c r="O182" s="33"/>
      <c r="P182" s="33"/>
      <c r="Q182" s="33"/>
      <c r="R182" s="33"/>
      <c r="S182" s="32"/>
      <c r="T182" s="32"/>
    </row>
    <row r="183" spans="1:20" s="1" customFormat="1" ht="15.75">
      <c r="A183" s="35"/>
      <c r="B183" s="35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33"/>
      <c r="N183" s="33"/>
      <c r="O183" s="33"/>
      <c r="P183" s="33"/>
      <c r="Q183" s="33"/>
      <c r="R183" s="33"/>
      <c r="S183" s="32"/>
      <c r="T183" s="32"/>
    </row>
    <row r="184" spans="1:20" s="1" customFormat="1" ht="15.75">
      <c r="A184" s="35"/>
      <c r="B184" s="35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33"/>
      <c r="N184" s="33"/>
      <c r="O184" s="33"/>
      <c r="P184" s="33"/>
      <c r="Q184" s="33"/>
      <c r="R184" s="33"/>
      <c r="S184" s="32"/>
      <c r="T184" s="32"/>
    </row>
    <row r="185" spans="1:20" s="1" customFormat="1" ht="15.75">
      <c r="A185" s="35"/>
      <c r="B185" s="35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33"/>
      <c r="N185" s="33"/>
      <c r="O185" s="33"/>
      <c r="P185" s="33"/>
      <c r="Q185" s="33"/>
      <c r="R185" s="33"/>
      <c r="S185" s="32"/>
      <c r="T185" s="32"/>
    </row>
    <row r="186" spans="1:20" s="1" customFormat="1" ht="15.75">
      <c r="A186" s="35"/>
      <c r="B186" s="35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33"/>
      <c r="N186" s="33"/>
      <c r="O186" s="33"/>
      <c r="P186" s="33"/>
      <c r="Q186" s="33"/>
      <c r="R186" s="33"/>
      <c r="S186" s="32"/>
      <c r="T186" s="32"/>
    </row>
    <row r="187" spans="1:20" s="1" customFormat="1" ht="15.75">
      <c r="A187" s="35"/>
      <c r="B187" s="35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33"/>
      <c r="N187" s="33"/>
      <c r="O187" s="33"/>
      <c r="P187" s="33"/>
      <c r="Q187" s="33"/>
      <c r="R187" s="33"/>
      <c r="S187" s="32"/>
      <c r="T187" s="32"/>
    </row>
    <row r="188" spans="1:20" s="1" customFormat="1" ht="15.75">
      <c r="A188" s="35"/>
      <c r="B188" s="35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33"/>
      <c r="N188" s="33"/>
      <c r="O188" s="33"/>
      <c r="P188" s="33"/>
      <c r="Q188" s="33"/>
      <c r="R188" s="33"/>
      <c r="S188" s="32"/>
      <c r="T188" s="32"/>
    </row>
    <row r="189" spans="1:20" s="1" customFormat="1" ht="15.75">
      <c r="A189" s="35"/>
      <c r="B189" s="35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33"/>
      <c r="N189" s="33"/>
      <c r="O189" s="33"/>
      <c r="P189" s="33"/>
      <c r="Q189" s="33"/>
      <c r="R189" s="33"/>
      <c r="S189" s="32"/>
      <c r="T189" s="32"/>
    </row>
    <row r="190" spans="1:20" s="1" customFormat="1" ht="15.75">
      <c r="A190" s="35"/>
      <c r="B190" s="35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33"/>
      <c r="N190" s="33"/>
      <c r="O190" s="33"/>
      <c r="P190" s="33"/>
      <c r="Q190" s="33"/>
      <c r="R190" s="33"/>
      <c r="S190" s="32"/>
      <c r="T190" s="32"/>
    </row>
    <row r="191" spans="1:20" s="1" customFormat="1" ht="15.75">
      <c r="A191" s="35"/>
      <c r="B191" s="35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33"/>
      <c r="N191" s="33"/>
      <c r="O191" s="33"/>
      <c r="P191" s="33"/>
      <c r="Q191" s="33"/>
      <c r="R191" s="33"/>
      <c r="S191" s="32"/>
      <c r="T191" s="32"/>
    </row>
    <row r="192" spans="1:20" s="1" customFormat="1" ht="15.75">
      <c r="A192" s="35"/>
      <c r="B192" s="35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33"/>
      <c r="N192" s="33"/>
      <c r="O192" s="33"/>
      <c r="P192" s="33"/>
      <c r="Q192" s="33"/>
      <c r="R192" s="33"/>
      <c r="S192" s="32"/>
      <c r="T192" s="32"/>
    </row>
    <row r="193" spans="1:20" s="1" customFormat="1" ht="15.75">
      <c r="A193" s="35"/>
      <c r="B193" s="35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33"/>
      <c r="N193" s="33"/>
      <c r="O193" s="33"/>
      <c r="P193" s="33"/>
      <c r="Q193" s="33"/>
      <c r="R193" s="33"/>
      <c r="S193" s="32"/>
      <c r="T193" s="32"/>
    </row>
    <row r="194" spans="1:20" s="1" customFormat="1" ht="15.75">
      <c r="A194" s="35"/>
      <c r="B194" s="35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33"/>
      <c r="N194" s="33"/>
      <c r="O194" s="33"/>
      <c r="P194" s="33"/>
      <c r="Q194" s="33"/>
      <c r="R194" s="33"/>
      <c r="S194" s="32"/>
      <c r="T194" s="32"/>
    </row>
    <row r="195" spans="1:20" s="1" customFormat="1" ht="15.75">
      <c r="A195" s="35"/>
      <c r="B195" s="35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33"/>
      <c r="N195" s="33"/>
      <c r="O195" s="33"/>
      <c r="P195" s="33"/>
      <c r="Q195" s="33"/>
      <c r="R195" s="33"/>
      <c r="S195" s="32"/>
      <c r="T195" s="32"/>
    </row>
    <row r="196" spans="1:20" s="1" customFormat="1" ht="15.75">
      <c r="A196" s="35"/>
      <c r="B196" s="35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33"/>
      <c r="N196" s="33"/>
      <c r="O196" s="33"/>
      <c r="P196" s="33"/>
      <c r="Q196" s="33"/>
      <c r="R196" s="33"/>
      <c r="S196" s="32"/>
      <c r="T196" s="32"/>
    </row>
    <row r="197" spans="1:20" s="1" customFormat="1" ht="15.75">
      <c r="A197" s="35"/>
      <c r="B197" s="35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33"/>
      <c r="N197" s="33"/>
      <c r="O197" s="33"/>
      <c r="P197" s="33"/>
      <c r="Q197" s="33"/>
      <c r="R197" s="33"/>
      <c r="S197" s="32"/>
      <c r="T197" s="32"/>
    </row>
    <row r="198" spans="1:20" s="1" customFormat="1" ht="15.75">
      <c r="A198" s="35"/>
      <c r="B198" s="35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33"/>
      <c r="N198" s="33"/>
      <c r="O198" s="33"/>
      <c r="P198" s="33"/>
      <c r="Q198" s="33"/>
      <c r="R198" s="33"/>
      <c r="S198" s="32"/>
      <c r="T198" s="32"/>
    </row>
    <row r="199" spans="1:20" s="1" customFormat="1" ht="15.75">
      <c r="A199" s="35"/>
      <c r="B199" s="35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33"/>
      <c r="N199" s="33"/>
      <c r="O199" s="33"/>
      <c r="P199" s="33"/>
      <c r="Q199" s="33"/>
      <c r="R199" s="33"/>
      <c r="S199" s="32"/>
      <c r="T199" s="32"/>
    </row>
    <row r="200" spans="1:20" s="1" customFormat="1" ht="15.75">
      <c r="A200" s="35"/>
      <c r="B200" s="35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33"/>
      <c r="N200" s="33"/>
      <c r="O200" s="33"/>
      <c r="P200" s="33"/>
      <c r="Q200" s="33"/>
      <c r="R200" s="33"/>
      <c r="S200" s="32"/>
      <c r="T200" s="32"/>
    </row>
    <row r="201" spans="1:20" s="1" customFormat="1" ht="15.75">
      <c r="A201" s="35"/>
      <c r="B201" s="35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33"/>
      <c r="N201" s="33"/>
      <c r="O201" s="33"/>
      <c r="P201" s="33"/>
      <c r="Q201" s="33"/>
      <c r="R201" s="33"/>
      <c r="S201" s="32"/>
      <c r="T201" s="32"/>
    </row>
    <row r="202" spans="1:20" s="1" customFormat="1" ht="15.75">
      <c r="A202" s="35"/>
      <c r="B202" s="35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33"/>
      <c r="N202" s="33"/>
      <c r="O202" s="33"/>
      <c r="P202" s="33"/>
      <c r="Q202" s="33"/>
      <c r="R202" s="33"/>
      <c r="S202" s="32"/>
      <c r="T202" s="32"/>
    </row>
    <row r="203" spans="1:20" s="1" customFormat="1" ht="15.75">
      <c r="A203" s="35"/>
      <c r="B203" s="35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33"/>
      <c r="N203" s="33"/>
      <c r="O203" s="33"/>
      <c r="P203" s="33"/>
      <c r="Q203" s="33"/>
      <c r="R203" s="33"/>
      <c r="S203" s="32"/>
      <c r="T203" s="32"/>
    </row>
    <row r="204" spans="1:20" s="1" customFormat="1" ht="15.75">
      <c r="A204" s="35"/>
      <c r="B204" s="35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33"/>
      <c r="N204" s="33"/>
      <c r="O204" s="33"/>
      <c r="P204" s="33"/>
      <c r="Q204" s="33"/>
      <c r="R204" s="33"/>
      <c r="S204" s="32"/>
      <c r="T204" s="32"/>
    </row>
    <row r="205" spans="1:20" s="1" customFormat="1" ht="15.75">
      <c r="A205" s="35"/>
      <c r="B205" s="35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33"/>
      <c r="N205" s="33"/>
      <c r="O205" s="33"/>
      <c r="P205" s="33"/>
      <c r="Q205" s="33"/>
      <c r="R205" s="33"/>
      <c r="S205" s="32"/>
      <c r="T205" s="32"/>
    </row>
    <row r="206" spans="1:20" s="1" customFormat="1" ht="15.75">
      <c r="A206" s="35"/>
      <c r="B206" s="35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33"/>
      <c r="N206" s="33"/>
      <c r="O206" s="33"/>
      <c r="P206" s="33"/>
      <c r="Q206" s="33"/>
      <c r="R206" s="33"/>
      <c r="S206" s="32"/>
      <c r="T206" s="32"/>
    </row>
    <row r="207" spans="1:20" s="1" customFormat="1" ht="15.75">
      <c r="A207" s="35"/>
      <c r="B207" s="35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33"/>
      <c r="N207" s="33"/>
      <c r="O207" s="33"/>
      <c r="P207" s="33"/>
      <c r="Q207" s="33"/>
      <c r="R207" s="33"/>
      <c r="S207" s="32"/>
      <c r="T207" s="32"/>
    </row>
    <row r="208" spans="1:20" s="1" customFormat="1" ht="15.75">
      <c r="A208" s="35"/>
      <c r="B208" s="35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33"/>
      <c r="N208" s="33"/>
      <c r="O208" s="33"/>
      <c r="P208" s="33"/>
      <c r="Q208" s="33"/>
      <c r="R208" s="33"/>
      <c r="S208" s="32"/>
      <c r="T208" s="32"/>
    </row>
    <row r="209" spans="1:20" s="1" customFormat="1" ht="15.75">
      <c r="A209" s="35"/>
      <c r="B209" s="35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33"/>
      <c r="N209" s="33"/>
      <c r="O209" s="33"/>
      <c r="P209" s="33"/>
      <c r="Q209" s="33"/>
      <c r="R209" s="33"/>
      <c r="S209" s="32"/>
      <c r="T209" s="32"/>
    </row>
    <row r="210" spans="1:20" s="1" customFormat="1" ht="15.75">
      <c r="A210" s="35"/>
      <c r="B210" s="35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33"/>
      <c r="N210" s="33"/>
      <c r="O210" s="33"/>
      <c r="P210" s="33"/>
      <c r="Q210" s="33"/>
      <c r="R210" s="33"/>
      <c r="S210" s="32"/>
      <c r="T210" s="32"/>
    </row>
    <row r="211" spans="1:20" s="1" customFormat="1" ht="15.75">
      <c r="A211" s="35"/>
      <c r="B211" s="35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33"/>
      <c r="N211" s="33"/>
      <c r="O211" s="33"/>
      <c r="P211" s="33"/>
      <c r="Q211" s="33"/>
      <c r="R211" s="33"/>
      <c r="S211" s="32"/>
      <c r="T211" s="32"/>
    </row>
    <row r="212" spans="1:20" s="1" customFormat="1" ht="15.75">
      <c r="A212" s="35"/>
      <c r="B212" s="35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33"/>
      <c r="N212" s="33"/>
      <c r="O212" s="33"/>
      <c r="P212" s="33"/>
      <c r="Q212" s="33"/>
      <c r="R212" s="33"/>
      <c r="S212" s="32"/>
      <c r="T212" s="32"/>
    </row>
    <row r="213" spans="1:20" s="1" customFormat="1" ht="15.75">
      <c r="A213" s="35"/>
      <c r="B213" s="35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33"/>
      <c r="N213" s="33"/>
      <c r="O213" s="33"/>
      <c r="P213" s="33"/>
      <c r="Q213" s="33"/>
      <c r="R213" s="33"/>
      <c r="S213" s="32"/>
      <c r="T213" s="32"/>
    </row>
    <row r="214" spans="1:20" s="1" customFormat="1" ht="15.75">
      <c r="A214" s="35"/>
      <c r="B214" s="35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33"/>
      <c r="N214" s="33"/>
      <c r="O214" s="33"/>
      <c r="P214" s="33"/>
      <c r="Q214" s="33"/>
      <c r="R214" s="33"/>
      <c r="S214" s="32"/>
      <c r="T214" s="32"/>
    </row>
    <row r="215" spans="1:20" s="1" customFormat="1" ht="15.75">
      <c r="A215" s="35"/>
      <c r="B215" s="35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33"/>
      <c r="N215" s="33"/>
      <c r="O215" s="33"/>
      <c r="P215" s="33"/>
      <c r="Q215" s="33"/>
      <c r="R215" s="33"/>
      <c r="S215" s="32"/>
      <c r="T215" s="32"/>
    </row>
    <row r="216" spans="1:20" s="1" customFormat="1" ht="15.75">
      <c r="A216" s="35"/>
      <c r="B216" s="35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33"/>
      <c r="N216" s="33"/>
      <c r="O216" s="33"/>
      <c r="P216" s="33"/>
      <c r="Q216" s="33"/>
      <c r="R216" s="33"/>
      <c r="S216" s="32"/>
      <c r="T216" s="32"/>
    </row>
    <row r="217" spans="1:20" s="1" customFormat="1" ht="15.75">
      <c r="A217" s="35"/>
      <c r="B217" s="35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33"/>
      <c r="N217" s="33"/>
      <c r="O217" s="33"/>
      <c r="P217" s="33"/>
      <c r="Q217" s="33"/>
      <c r="R217" s="33"/>
      <c r="S217" s="32"/>
      <c r="T217" s="32"/>
    </row>
    <row r="218" spans="1:20" s="1" customFormat="1" ht="15.75">
      <c r="A218" s="35"/>
      <c r="B218" s="35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33"/>
      <c r="N218" s="33"/>
      <c r="O218" s="33"/>
      <c r="P218" s="33"/>
      <c r="Q218" s="33"/>
      <c r="R218" s="33"/>
      <c r="S218" s="32"/>
      <c r="T218" s="32"/>
    </row>
    <row r="219" spans="1:20" s="1" customFormat="1" ht="15.75">
      <c r="A219" s="35"/>
      <c r="B219" s="35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33"/>
      <c r="N219" s="33"/>
      <c r="O219" s="33"/>
      <c r="P219" s="33"/>
      <c r="Q219" s="33"/>
      <c r="R219" s="33"/>
      <c r="S219" s="32"/>
      <c r="T219" s="32"/>
    </row>
    <row r="220" spans="1:20" s="1" customFormat="1" ht="15.75">
      <c r="A220" s="35"/>
      <c r="B220" s="35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33"/>
      <c r="N220" s="33"/>
      <c r="O220" s="33"/>
      <c r="P220" s="33"/>
      <c r="Q220" s="33"/>
      <c r="R220" s="33"/>
      <c r="S220" s="32"/>
      <c r="T220" s="32"/>
    </row>
    <row r="221" spans="1:20" s="1" customFormat="1" ht="15.75">
      <c r="A221" s="35"/>
      <c r="B221" s="35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33"/>
      <c r="N221" s="33"/>
      <c r="O221" s="33"/>
      <c r="P221" s="33"/>
      <c r="Q221" s="33"/>
      <c r="R221" s="33"/>
      <c r="S221" s="32"/>
      <c r="T221" s="32"/>
    </row>
    <row r="222" spans="1:20" s="1" customFormat="1" ht="15.75">
      <c r="A222" s="35"/>
      <c r="B222" s="35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33"/>
      <c r="N222" s="33"/>
      <c r="O222" s="33"/>
      <c r="P222" s="33"/>
      <c r="Q222" s="33"/>
      <c r="R222" s="33"/>
      <c r="S222" s="32"/>
      <c r="T222" s="32"/>
    </row>
    <row r="223" spans="1:20" s="1" customFormat="1" ht="15.75">
      <c r="A223" s="35"/>
      <c r="B223" s="35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33"/>
      <c r="N223" s="33"/>
      <c r="O223" s="33"/>
      <c r="P223" s="33"/>
      <c r="Q223" s="33"/>
      <c r="R223" s="33"/>
      <c r="S223" s="32"/>
      <c r="T223" s="32"/>
    </row>
    <row r="224" spans="1:20" s="1" customFormat="1" ht="15.75">
      <c r="A224" s="35"/>
      <c r="B224" s="35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33"/>
      <c r="N224" s="33"/>
      <c r="O224" s="33"/>
      <c r="P224" s="33"/>
      <c r="Q224" s="33"/>
      <c r="R224" s="33"/>
      <c r="S224" s="32"/>
      <c r="T224" s="32"/>
    </row>
    <row r="225" spans="1:20" s="1" customFormat="1" ht="15.75">
      <c r="A225" s="35"/>
      <c r="B225" s="35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33"/>
      <c r="N225" s="33"/>
      <c r="O225" s="33"/>
      <c r="P225" s="33"/>
      <c r="Q225" s="33"/>
      <c r="R225" s="33"/>
      <c r="S225" s="32"/>
      <c r="T225" s="32"/>
    </row>
    <row r="226" spans="1:20" s="1" customFormat="1" ht="15.75">
      <c r="A226" s="35"/>
      <c r="B226" s="35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33"/>
      <c r="N226" s="33"/>
      <c r="O226" s="33"/>
      <c r="P226" s="33"/>
      <c r="Q226" s="33"/>
      <c r="R226" s="33"/>
      <c r="S226" s="32"/>
      <c r="T226" s="32"/>
    </row>
    <row r="227" spans="1:20" s="1" customFormat="1" ht="15.75">
      <c r="A227" s="35"/>
      <c r="B227" s="35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33"/>
      <c r="N227" s="33"/>
      <c r="O227" s="33"/>
      <c r="P227" s="33"/>
      <c r="Q227" s="33"/>
      <c r="R227" s="33"/>
      <c r="S227" s="32"/>
      <c r="T227" s="32"/>
    </row>
    <row r="228" spans="1:20" s="1" customFormat="1" ht="15.75">
      <c r="A228" s="35"/>
      <c r="B228" s="35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33"/>
      <c r="N228" s="33"/>
      <c r="O228" s="33"/>
      <c r="P228" s="33"/>
      <c r="Q228" s="33"/>
      <c r="R228" s="33"/>
      <c r="S228" s="32"/>
      <c r="T228" s="32"/>
    </row>
    <row r="229" spans="1:20" s="1" customFormat="1" ht="15.75">
      <c r="A229" s="35"/>
      <c r="B229" s="35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33"/>
      <c r="N229" s="33"/>
      <c r="O229" s="33"/>
      <c r="P229" s="33"/>
      <c r="Q229" s="33"/>
      <c r="R229" s="33"/>
      <c r="S229" s="32"/>
      <c r="T229" s="32"/>
    </row>
    <row r="230" spans="1:20" s="1" customFormat="1" ht="15.75">
      <c r="A230" s="35"/>
      <c r="B230" s="35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33"/>
      <c r="N230" s="33"/>
      <c r="O230" s="33"/>
      <c r="P230" s="33"/>
      <c r="Q230" s="33"/>
      <c r="R230" s="33"/>
      <c r="S230" s="32"/>
      <c r="T230" s="32"/>
    </row>
    <row r="231" spans="1:20" s="1" customFormat="1" ht="15.75">
      <c r="A231" s="35"/>
      <c r="B231" s="35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33"/>
      <c r="N231" s="33"/>
      <c r="O231" s="33"/>
      <c r="P231" s="33"/>
      <c r="Q231" s="33"/>
      <c r="R231" s="33"/>
      <c r="S231" s="32"/>
      <c r="T231" s="32"/>
    </row>
    <row r="232" spans="1:20" s="1" customFormat="1" ht="15.75">
      <c r="A232" s="35"/>
      <c r="B232" s="35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33"/>
      <c r="N232" s="33"/>
      <c r="O232" s="33"/>
      <c r="P232" s="33"/>
      <c r="Q232" s="33"/>
      <c r="R232" s="33"/>
      <c r="S232" s="32"/>
      <c r="T232" s="32"/>
    </row>
    <row r="233" spans="1:20" s="1" customFormat="1" ht="15.75">
      <c r="A233" s="35"/>
      <c r="B233" s="35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33"/>
      <c r="N233" s="33"/>
      <c r="O233" s="33"/>
      <c r="P233" s="33"/>
      <c r="Q233" s="33"/>
      <c r="R233" s="33"/>
      <c r="S233" s="32"/>
      <c r="T233" s="32"/>
    </row>
    <row r="234" spans="1:20" s="1" customFormat="1" ht="15.75">
      <c r="A234" s="35"/>
      <c r="B234" s="35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33"/>
      <c r="N234" s="33"/>
      <c r="O234" s="33"/>
      <c r="P234" s="33"/>
      <c r="Q234" s="33"/>
      <c r="R234" s="33"/>
      <c r="S234" s="32"/>
      <c r="T234" s="32"/>
    </row>
    <row r="235" spans="1:20" s="1" customFormat="1" ht="15.75">
      <c r="A235" s="35"/>
      <c r="B235" s="35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33"/>
      <c r="N235" s="33"/>
      <c r="O235" s="33"/>
      <c r="P235" s="33"/>
      <c r="Q235" s="33"/>
      <c r="R235" s="33"/>
      <c r="S235" s="32"/>
      <c r="T235" s="32"/>
    </row>
    <row r="236" spans="1:20" s="1" customFormat="1" ht="15.75">
      <c r="A236" s="35"/>
      <c r="B236" s="35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33"/>
      <c r="N236" s="33"/>
      <c r="O236" s="33"/>
      <c r="P236" s="33"/>
      <c r="Q236" s="33"/>
      <c r="R236" s="33"/>
      <c r="S236" s="32"/>
      <c r="T236" s="32"/>
    </row>
    <row r="237" spans="1:20" s="1" customFormat="1" ht="15.75">
      <c r="A237" s="35"/>
      <c r="B237" s="35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33"/>
      <c r="N237" s="33"/>
      <c r="O237" s="33"/>
      <c r="P237" s="33"/>
      <c r="Q237" s="33"/>
      <c r="R237" s="33"/>
      <c r="S237" s="32"/>
      <c r="T237" s="32"/>
    </row>
    <row r="238" spans="1:20" s="1" customFormat="1" ht="15.75">
      <c r="A238" s="35"/>
      <c r="B238" s="35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33"/>
      <c r="N238" s="33"/>
      <c r="O238" s="33"/>
      <c r="P238" s="33"/>
      <c r="Q238" s="33"/>
      <c r="R238" s="33"/>
      <c r="S238" s="32"/>
      <c r="T238" s="32"/>
    </row>
    <row r="239" spans="1:20" s="1" customFormat="1" ht="15.75">
      <c r="A239" s="35"/>
      <c r="B239" s="35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33"/>
      <c r="N239" s="33"/>
      <c r="O239" s="33"/>
      <c r="P239" s="33"/>
      <c r="Q239" s="33"/>
      <c r="R239" s="33"/>
      <c r="S239" s="32"/>
      <c r="T239" s="32"/>
    </row>
    <row r="240" spans="1:20" s="1" customFormat="1" ht="15.75">
      <c r="A240" s="35"/>
      <c r="B240" s="35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33"/>
      <c r="N240" s="33"/>
      <c r="O240" s="33"/>
      <c r="P240" s="33"/>
      <c r="Q240" s="33"/>
      <c r="R240" s="33"/>
      <c r="S240" s="32"/>
      <c r="T240" s="32"/>
    </row>
    <row r="241" spans="1:20" s="1" customFormat="1" ht="15.75">
      <c r="A241" s="35"/>
      <c r="B241" s="35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33"/>
      <c r="N241" s="33"/>
      <c r="O241" s="33"/>
      <c r="P241" s="33"/>
      <c r="Q241" s="33"/>
      <c r="R241" s="33"/>
      <c r="S241" s="32"/>
      <c r="T241" s="32"/>
    </row>
    <row r="242" spans="1:20" s="1" customFormat="1" ht="15.75">
      <c r="A242" s="35"/>
      <c r="B242" s="35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33"/>
      <c r="N242" s="33"/>
      <c r="O242" s="33"/>
      <c r="P242" s="33"/>
      <c r="Q242" s="33"/>
      <c r="R242" s="33"/>
      <c r="S242" s="32"/>
      <c r="T242" s="32"/>
    </row>
    <row r="243" spans="1:20" s="1" customFormat="1" ht="15.75">
      <c r="A243" s="35"/>
      <c r="B243" s="35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33"/>
      <c r="N243" s="33"/>
      <c r="O243" s="33"/>
      <c r="P243" s="33"/>
      <c r="Q243" s="33"/>
      <c r="R243" s="33"/>
      <c r="S243" s="32"/>
      <c r="T243" s="32"/>
    </row>
    <row r="244" spans="1:20" s="1" customFormat="1" ht="15.75">
      <c r="A244" s="35"/>
      <c r="B244" s="35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33"/>
      <c r="N244" s="33"/>
      <c r="O244" s="33"/>
      <c r="P244" s="33"/>
      <c r="Q244" s="33"/>
      <c r="R244" s="33"/>
      <c r="S244" s="32"/>
      <c r="T244" s="32"/>
    </row>
    <row r="245" spans="1:20" s="1" customFormat="1" ht="15.75">
      <c r="A245" s="35"/>
      <c r="B245" s="35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33"/>
      <c r="N245" s="33"/>
      <c r="O245" s="33"/>
      <c r="P245" s="33"/>
      <c r="Q245" s="33"/>
      <c r="R245" s="33"/>
      <c r="S245" s="32"/>
      <c r="T245" s="32"/>
    </row>
    <row r="246" spans="1:20" s="1" customFormat="1" ht="15.75">
      <c r="A246" s="35"/>
      <c r="B246" s="35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33"/>
      <c r="N246" s="33"/>
      <c r="O246" s="33"/>
      <c r="P246" s="33"/>
      <c r="Q246" s="33"/>
      <c r="R246" s="33"/>
      <c r="S246" s="32"/>
      <c r="T246" s="32"/>
    </row>
    <row r="247" spans="1:20" s="1" customFormat="1" ht="15.75">
      <c r="A247" s="35"/>
      <c r="B247" s="35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33"/>
      <c r="N247" s="33"/>
      <c r="O247" s="33"/>
      <c r="P247" s="33"/>
      <c r="Q247" s="33"/>
      <c r="R247" s="33"/>
      <c r="S247" s="32"/>
      <c r="T247" s="32"/>
    </row>
    <row r="248" spans="1:20" s="1" customFormat="1" ht="15.75">
      <c r="A248" s="35"/>
      <c r="B248" s="35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33"/>
      <c r="N248" s="33"/>
      <c r="O248" s="33"/>
      <c r="P248" s="33"/>
      <c r="Q248" s="33"/>
      <c r="R248" s="33"/>
      <c r="S248" s="32"/>
      <c r="T248" s="32"/>
    </row>
    <row r="249" spans="1:20" s="1" customFormat="1" ht="15.75">
      <c r="A249" s="35"/>
      <c r="B249" s="35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33"/>
      <c r="N249" s="33"/>
      <c r="O249" s="33"/>
      <c r="P249" s="33"/>
      <c r="Q249" s="33"/>
      <c r="R249" s="33"/>
      <c r="S249" s="32"/>
      <c r="T249" s="32"/>
    </row>
    <row r="250" spans="1:20" s="1" customFormat="1" ht="15.75">
      <c r="A250" s="35"/>
      <c r="B250" s="35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33"/>
      <c r="N250" s="33"/>
      <c r="O250" s="33"/>
      <c r="P250" s="33"/>
      <c r="Q250" s="33"/>
      <c r="R250" s="33"/>
      <c r="S250" s="32"/>
      <c r="T250" s="32"/>
    </row>
    <row r="251" spans="1:20" s="1" customFormat="1" ht="15.75">
      <c r="A251" s="35"/>
      <c r="B251" s="35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33"/>
      <c r="N251" s="33"/>
      <c r="O251" s="33"/>
      <c r="P251" s="33"/>
      <c r="Q251" s="33"/>
      <c r="R251" s="33"/>
      <c r="S251" s="32"/>
      <c r="T251" s="32"/>
    </row>
    <row r="252" spans="1:20" s="1" customFormat="1" ht="15.75">
      <c r="A252" s="35"/>
      <c r="B252" s="35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33"/>
      <c r="N252" s="33"/>
      <c r="O252" s="33"/>
      <c r="P252" s="33"/>
      <c r="Q252" s="33"/>
      <c r="R252" s="33"/>
      <c r="S252" s="32"/>
      <c r="T252" s="32"/>
    </row>
    <row r="253" spans="1:20" s="1" customFormat="1" ht="15.75">
      <c r="A253" s="35"/>
      <c r="B253" s="35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33"/>
      <c r="N253" s="33"/>
      <c r="O253" s="33"/>
      <c r="P253" s="33"/>
      <c r="Q253" s="33"/>
      <c r="R253" s="33"/>
      <c r="S253" s="32"/>
      <c r="T253" s="32"/>
    </row>
    <row r="254" spans="1:20" s="1" customFormat="1" ht="15.75">
      <c r="A254" s="35"/>
      <c r="B254" s="35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33"/>
      <c r="N254" s="33"/>
      <c r="O254" s="33"/>
      <c r="P254" s="33"/>
      <c r="Q254" s="33"/>
      <c r="R254" s="33"/>
      <c r="S254" s="32"/>
      <c r="T254" s="32"/>
    </row>
    <row r="255" spans="1:20" s="1" customFormat="1" ht="15.75">
      <c r="A255" s="35"/>
      <c r="B255" s="35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33"/>
      <c r="N255" s="33"/>
      <c r="O255" s="33"/>
      <c r="P255" s="33"/>
      <c r="Q255" s="33"/>
      <c r="R255" s="33"/>
      <c r="S255" s="32"/>
      <c r="T255" s="32"/>
    </row>
    <row r="256" spans="1:20" s="1" customFormat="1" ht="15.75">
      <c r="A256" s="35"/>
      <c r="B256" s="35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33"/>
      <c r="N256" s="33"/>
      <c r="O256" s="33"/>
      <c r="P256" s="33"/>
      <c r="Q256" s="33"/>
      <c r="R256" s="33"/>
      <c r="S256" s="32"/>
      <c r="T256" s="32"/>
    </row>
    <row r="257" spans="1:20" s="1" customFormat="1" ht="15.75">
      <c r="A257" s="35"/>
      <c r="B257" s="35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33"/>
      <c r="N257" s="33"/>
      <c r="O257" s="33"/>
      <c r="P257" s="33"/>
      <c r="Q257" s="33"/>
      <c r="R257" s="33"/>
      <c r="S257" s="32"/>
      <c r="T257" s="32"/>
    </row>
    <row r="258" spans="1:20" s="1" customFormat="1" ht="15.75">
      <c r="A258" s="35"/>
      <c r="B258" s="35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33"/>
      <c r="N258" s="33"/>
      <c r="O258" s="33"/>
      <c r="P258" s="33"/>
      <c r="Q258" s="33"/>
      <c r="R258" s="33"/>
      <c r="S258" s="32"/>
      <c r="T258" s="32"/>
    </row>
    <row r="259" spans="1:20" s="1" customFormat="1" ht="15.75">
      <c r="A259" s="35"/>
      <c r="B259" s="35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33"/>
      <c r="N259" s="33"/>
      <c r="O259" s="33"/>
      <c r="P259" s="33"/>
      <c r="Q259" s="33"/>
      <c r="R259" s="33"/>
      <c r="S259" s="32"/>
      <c r="T259" s="32"/>
    </row>
    <row r="260" spans="1:20" s="1" customFormat="1" ht="15.75">
      <c r="A260" s="35"/>
      <c r="B260" s="35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33"/>
      <c r="N260" s="33"/>
      <c r="O260" s="33"/>
      <c r="P260" s="33"/>
      <c r="Q260" s="33"/>
      <c r="R260" s="33"/>
      <c r="S260" s="32"/>
      <c r="T260" s="32"/>
    </row>
    <row r="261" spans="1:20" s="1" customFormat="1" ht="15.75">
      <c r="A261" s="35"/>
      <c r="B261" s="35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33"/>
      <c r="N261" s="33"/>
      <c r="O261" s="33"/>
      <c r="P261" s="33"/>
      <c r="Q261" s="33"/>
      <c r="R261" s="33"/>
      <c r="S261" s="32"/>
      <c r="T261" s="32"/>
    </row>
    <row r="262" spans="1:20" s="1" customFormat="1" ht="15.75">
      <c r="A262" s="35"/>
      <c r="B262" s="35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33"/>
      <c r="N262" s="33"/>
      <c r="O262" s="33"/>
      <c r="P262" s="33"/>
      <c r="Q262" s="33"/>
      <c r="R262" s="33"/>
      <c r="S262" s="32"/>
      <c r="T262" s="32"/>
    </row>
    <row r="263" spans="1:20" s="1" customFormat="1" ht="15.75">
      <c r="A263" s="35"/>
      <c r="B263" s="35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33"/>
      <c r="N263" s="33"/>
      <c r="O263" s="33"/>
      <c r="P263" s="33"/>
      <c r="Q263" s="33"/>
      <c r="R263" s="33"/>
      <c r="S263" s="32"/>
      <c r="T263" s="32"/>
    </row>
    <row r="264" spans="1:20" s="1" customFormat="1" ht="15.75">
      <c r="A264" s="35"/>
      <c r="B264" s="35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33"/>
      <c r="N264" s="33"/>
      <c r="O264" s="33"/>
      <c r="P264" s="33"/>
      <c r="Q264" s="33"/>
      <c r="R264" s="33"/>
      <c r="S264" s="32"/>
      <c r="T264" s="32"/>
    </row>
    <row r="265" spans="1:20" s="1" customFormat="1" ht="15.75">
      <c r="A265" s="35"/>
      <c r="B265" s="35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33"/>
      <c r="N265" s="33"/>
      <c r="O265" s="33"/>
      <c r="P265" s="33"/>
      <c r="Q265" s="33"/>
      <c r="R265" s="33"/>
      <c r="S265" s="32"/>
      <c r="T265" s="32"/>
    </row>
    <row r="266" spans="1:20" s="1" customFormat="1" ht="15.75">
      <c r="A266" s="35"/>
      <c r="B266" s="35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33"/>
      <c r="N266" s="33"/>
      <c r="O266" s="33"/>
      <c r="P266" s="33"/>
      <c r="Q266" s="33"/>
      <c r="R266" s="33"/>
      <c r="S266" s="32"/>
      <c r="T266" s="32"/>
    </row>
    <row r="267" spans="1:20" s="1" customFormat="1" ht="15.75">
      <c r="A267" s="35"/>
      <c r="B267" s="35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33"/>
      <c r="N267" s="33"/>
      <c r="O267" s="33"/>
      <c r="P267" s="33"/>
      <c r="Q267" s="33"/>
      <c r="R267" s="33"/>
      <c r="S267" s="32"/>
      <c r="T267" s="32"/>
    </row>
    <row r="268" spans="1:20" s="1" customFormat="1" ht="15.75">
      <c r="A268" s="35"/>
      <c r="B268" s="35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33"/>
      <c r="N268" s="33"/>
      <c r="O268" s="33"/>
      <c r="P268" s="33"/>
      <c r="Q268" s="33"/>
      <c r="R268" s="33"/>
      <c r="S268" s="32"/>
      <c r="T268" s="32"/>
    </row>
    <row r="269" spans="1:20" s="1" customFormat="1" ht="15.75">
      <c r="A269" s="35"/>
      <c r="B269" s="35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33"/>
      <c r="N269" s="33"/>
      <c r="O269" s="33"/>
      <c r="P269" s="33"/>
      <c r="Q269" s="33"/>
      <c r="R269" s="33"/>
      <c r="S269" s="32"/>
      <c r="T269" s="32"/>
    </row>
    <row r="270" spans="1:20" s="1" customFormat="1" ht="15.75">
      <c r="A270" s="35"/>
      <c r="B270" s="35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33"/>
      <c r="N270" s="33"/>
      <c r="O270" s="33"/>
      <c r="P270" s="33"/>
      <c r="Q270" s="33"/>
      <c r="R270" s="33"/>
      <c r="S270" s="32"/>
      <c r="T270" s="32"/>
    </row>
    <row r="271" spans="1:20" s="1" customFormat="1" ht="15.75">
      <c r="A271" s="35"/>
      <c r="B271" s="35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33"/>
      <c r="N271" s="33"/>
      <c r="O271" s="33"/>
      <c r="P271" s="33"/>
      <c r="Q271" s="33"/>
      <c r="R271" s="33"/>
      <c r="S271" s="32"/>
      <c r="T271" s="32"/>
    </row>
    <row r="272" spans="1:20" s="1" customFormat="1" ht="15.75">
      <c r="A272" s="35"/>
      <c r="B272" s="35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33"/>
      <c r="N272" s="33"/>
      <c r="O272" s="33"/>
      <c r="P272" s="33"/>
      <c r="Q272" s="33"/>
      <c r="R272" s="33"/>
      <c r="S272" s="32"/>
      <c r="T272" s="32"/>
    </row>
    <row r="273" spans="1:20" s="1" customFormat="1" ht="15.75">
      <c r="A273" s="35"/>
      <c r="B273" s="35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33"/>
      <c r="N273" s="33"/>
      <c r="O273" s="33"/>
      <c r="P273" s="33"/>
      <c r="Q273" s="33"/>
      <c r="R273" s="33"/>
      <c r="S273" s="32"/>
      <c r="T273" s="32"/>
    </row>
    <row r="274" spans="1:20" s="1" customFormat="1" ht="15.75">
      <c r="A274" s="35"/>
      <c r="B274" s="35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33"/>
      <c r="N274" s="33"/>
      <c r="O274" s="33"/>
      <c r="P274" s="33"/>
      <c r="Q274" s="33"/>
      <c r="R274" s="33"/>
      <c r="S274" s="32"/>
      <c r="T274" s="32"/>
    </row>
    <row r="275" spans="1:20" s="1" customFormat="1" ht="15.75">
      <c r="A275" s="35"/>
      <c r="B275" s="35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33"/>
      <c r="N275" s="33"/>
      <c r="O275" s="33"/>
      <c r="P275" s="33"/>
      <c r="Q275" s="33"/>
      <c r="R275" s="33"/>
      <c r="S275" s="32"/>
      <c r="T275" s="32"/>
    </row>
    <row r="276" spans="1:20" s="1" customFormat="1" ht="15.75">
      <c r="A276" s="35"/>
      <c r="B276" s="35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33"/>
      <c r="N276" s="33"/>
      <c r="O276" s="33"/>
      <c r="P276" s="33"/>
      <c r="Q276" s="33"/>
      <c r="R276" s="33"/>
      <c r="S276" s="32"/>
      <c r="T276" s="32"/>
    </row>
    <row r="277" spans="1:20" s="1" customFormat="1" ht="15.75">
      <c r="A277" s="35"/>
      <c r="B277" s="35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33"/>
      <c r="N277" s="33"/>
      <c r="O277" s="33"/>
      <c r="P277" s="33"/>
      <c r="Q277" s="33"/>
      <c r="R277" s="33"/>
      <c r="S277" s="32"/>
      <c r="T277" s="32"/>
    </row>
    <row r="278" spans="1:20" s="1" customFormat="1" ht="15.75">
      <c r="A278" s="35"/>
      <c r="B278" s="35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33"/>
      <c r="N278" s="33"/>
      <c r="O278" s="33"/>
      <c r="P278" s="33"/>
      <c r="Q278" s="33"/>
      <c r="R278" s="33"/>
      <c r="S278" s="32"/>
      <c r="T278" s="32"/>
    </row>
    <row r="279" spans="1:20" s="1" customFormat="1" ht="15.75">
      <c r="A279" s="35"/>
      <c r="B279" s="35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33"/>
      <c r="N279" s="33"/>
      <c r="O279" s="33"/>
      <c r="P279" s="33"/>
      <c r="Q279" s="33"/>
      <c r="R279" s="33"/>
      <c r="S279" s="32"/>
      <c r="T279" s="32"/>
    </row>
    <row r="280" spans="1:20" s="1" customFormat="1" ht="15.75">
      <c r="A280" s="35"/>
      <c r="B280" s="35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33"/>
      <c r="N280" s="33"/>
      <c r="O280" s="33"/>
      <c r="P280" s="33"/>
      <c r="Q280" s="33"/>
      <c r="R280" s="33"/>
      <c r="S280" s="32"/>
      <c r="T280" s="32"/>
    </row>
    <row r="281" spans="1:20" s="1" customFormat="1" ht="15.75">
      <c r="A281" s="35"/>
      <c r="B281" s="35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33"/>
      <c r="N281" s="33"/>
      <c r="O281" s="33"/>
      <c r="P281" s="33"/>
      <c r="Q281" s="33"/>
      <c r="R281" s="33"/>
      <c r="S281" s="32"/>
      <c r="T281" s="32"/>
    </row>
    <row r="282" spans="1:20" s="1" customFormat="1" ht="15.75">
      <c r="A282" s="35"/>
      <c r="B282" s="35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33"/>
      <c r="N282" s="33"/>
      <c r="O282" s="33"/>
      <c r="P282" s="33"/>
      <c r="Q282" s="33"/>
      <c r="R282" s="33"/>
      <c r="S282" s="32"/>
      <c r="T282" s="32"/>
    </row>
    <row r="283" spans="1:20" s="1" customFormat="1" ht="15.75">
      <c r="A283" s="35"/>
      <c r="B283" s="35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33"/>
      <c r="N283" s="33"/>
      <c r="O283" s="33"/>
      <c r="P283" s="33"/>
      <c r="Q283" s="33"/>
      <c r="R283" s="33"/>
      <c r="S283" s="32"/>
      <c r="T283" s="32"/>
    </row>
    <row r="284" spans="1:20" s="1" customFormat="1" ht="15.75">
      <c r="A284" s="35"/>
      <c r="B284" s="35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33"/>
      <c r="N284" s="33"/>
      <c r="O284" s="33"/>
      <c r="P284" s="33"/>
      <c r="Q284" s="33"/>
      <c r="R284" s="33"/>
      <c r="S284" s="32"/>
      <c r="T284" s="32"/>
    </row>
    <row r="285" spans="1:20" s="1" customFormat="1" ht="15.75">
      <c r="A285" s="35"/>
      <c r="B285" s="35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33"/>
      <c r="N285" s="33"/>
      <c r="O285" s="33"/>
      <c r="P285" s="33"/>
      <c r="Q285" s="33"/>
      <c r="R285" s="33"/>
      <c r="S285" s="32"/>
      <c r="T285" s="32"/>
    </row>
    <row r="286" spans="1:20" s="1" customFormat="1" ht="15.75">
      <c r="A286" s="35"/>
      <c r="B286" s="35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33"/>
      <c r="N286" s="33"/>
      <c r="O286" s="33"/>
      <c r="P286" s="33"/>
      <c r="Q286" s="33"/>
      <c r="R286" s="33"/>
      <c r="S286" s="32"/>
      <c r="T286" s="32"/>
    </row>
    <row r="287" spans="1:20" s="1" customFormat="1" ht="15.75">
      <c r="A287" s="35"/>
      <c r="B287" s="35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33"/>
      <c r="N287" s="33"/>
      <c r="O287" s="33"/>
      <c r="P287" s="33"/>
      <c r="Q287" s="33"/>
      <c r="R287" s="33"/>
      <c r="S287" s="32"/>
      <c r="T287" s="32"/>
    </row>
    <row r="288" spans="1:20" s="1" customFormat="1" ht="15.75">
      <c r="A288" s="35"/>
      <c r="B288" s="35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33"/>
      <c r="N288" s="33"/>
      <c r="O288" s="33"/>
      <c r="P288" s="33"/>
      <c r="Q288" s="33"/>
      <c r="R288" s="33"/>
      <c r="S288" s="32"/>
      <c r="T288" s="32"/>
    </row>
    <row r="289" spans="1:20" s="1" customFormat="1" ht="15.75">
      <c r="A289" s="35"/>
      <c r="B289" s="35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33"/>
      <c r="N289" s="33"/>
      <c r="O289" s="33"/>
      <c r="P289" s="33"/>
      <c r="Q289" s="33"/>
      <c r="R289" s="33"/>
      <c r="S289" s="32"/>
      <c r="T289" s="32"/>
    </row>
    <row r="290" spans="1:20" s="1" customFormat="1" ht="15.75">
      <c r="A290" s="35"/>
      <c r="B290" s="35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33"/>
      <c r="N290" s="33"/>
      <c r="O290" s="33"/>
      <c r="P290" s="33"/>
      <c r="Q290" s="33"/>
      <c r="R290" s="33"/>
      <c r="S290" s="32"/>
      <c r="T290" s="32"/>
    </row>
    <row r="291" spans="1:20" s="1" customFormat="1" ht="15.75">
      <c r="A291" s="35"/>
      <c r="B291" s="35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33"/>
      <c r="N291" s="33"/>
      <c r="O291" s="33"/>
      <c r="P291" s="33"/>
      <c r="Q291" s="33"/>
      <c r="R291" s="33"/>
      <c r="S291" s="32"/>
      <c r="T291" s="32"/>
    </row>
    <row r="292" spans="1:20" s="1" customFormat="1" ht="15.75">
      <c r="A292" s="35"/>
      <c r="B292" s="35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33"/>
      <c r="N292" s="33"/>
      <c r="O292" s="33"/>
      <c r="P292" s="33"/>
      <c r="Q292" s="33"/>
      <c r="R292" s="33"/>
      <c r="S292" s="32"/>
      <c r="T292" s="32"/>
    </row>
    <row r="293" spans="1:20" s="1" customFormat="1" ht="15.75">
      <c r="A293" s="35"/>
      <c r="B293" s="35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33"/>
      <c r="N293" s="33"/>
      <c r="O293" s="33"/>
      <c r="P293" s="33"/>
      <c r="Q293" s="33"/>
      <c r="R293" s="33"/>
      <c r="S293" s="32"/>
      <c r="T293" s="32"/>
    </row>
    <row r="294" spans="1:20" s="1" customFormat="1" ht="15.75">
      <c r="A294" s="35"/>
      <c r="B294" s="35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33"/>
      <c r="N294" s="33"/>
      <c r="O294" s="33"/>
      <c r="P294" s="33"/>
      <c r="Q294" s="33"/>
      <c r="R294" s="33"/>
      <c r="S294" s="32"/>
      <c r="T294" s="32"/>
    </row>
    <row r="295" spans="1:20" s="1" customFormat="1" ht="15.75">
      <c r="A295" s="35"/>
      <c r="B295" s="35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33"/>
      <c r="N295" s="33"/>
      <c r="O295" s="33"/>
      <c r="P295" s="33"/>
      <c r="Q295" s="33"/>
      <c r="R295" s="33"/>
      <c r="S295" s="32"/>
      <c r="T295" s="32"/>
    </row>
    <row r="296" spans="1:20" s="1" customFormat="1" ht="15.75">
      <c r="A296" s="35"/>
      <c r="B296" s="35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33"/>
      <c r="N296" s="33"/>
      <c r="O296" s="33"/>
      <c r="P296" s="33"/>
      <c r="Q296" s="33"/>
      <c r="R296" s="33"/>
      <c r="S296" s="32"/>
      <c r="T296" s="32"/>
    </row>
    <row r="297" spans="1:20" s="1" customFormat="1" ht="15.75">
      <c r="A297" s="35"/>
      <c r="B297" s="35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33"/>
      <c r="N297" s="33"/>
      <c r="O297" s="33"/>
      <c r="P297" s="33"/>
      <c r="Q297" s="33"/>
      <c r="R297" s="33"/>
      <c r="S297" s="32"/>
      <c r="T297" s="32"/>
    </row>
    <row r="298" spans="1:20" s="1" customFormat="1" ht="15.75">
      <c r="A298" s="35"/>
      <c r="B298" s="35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33"/>
      <c r="N298" s="33"/>
      <c r="O298" s="33"/>
      <c r="P298" s="33"/>
      <c r="Q298" s="33"/>
      <c r="R298" s="33"/>
      <c r="S298" s="32"/>
      <c r="T298" s="32"/>
    </row>
    <row r="299" spans="1:20" s="1" customFormat="1" ht="15.75">
      <c r="A299" s="35"/>
      <c r="B299" s="35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33"/>
      <c r="N299" s="33"/>
      <c r="O299" s="33"/>
      <c r="P299" s="33"/>
      <c r="Q299" s="33"/>
      <c r="R299" s="33"/>
      <c r="S299" s="32"/>
      <c r="T299" s="32"/>
    </row>
    <row r="300" spans="1:20" s="1" customFormat="1" ht="15.75">
      <c r="A300" s="35"/>
      <c r="B300" s="35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33"/>
      <c r="N300" s="33"/>
      <c r="O300" s="33"/>
      <c r="P300" s="33"/>
      <c r="Q300" s="33"/>
      <c r="R300" s="33"/>
      <c r="S300" s="32"/>
      <c r="T300" s="32"/>
    </row>
    <row r="301" spans="1:20" s="1" customFormat="1" ht="15.75">
      <c r="A301" s="35"/>
      <c r="B301" s="35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33"/>
      <c r="N301" s="33"/>
      <c r="O301" s="33"/>
      <c r="P301" s="33"/>
      <c r="Q301" s="33"/>
      <c r="R301" s="33"/>
      <c r="S301" s="32"/>
      <c r="T301" s="32"/>
    </row>
    <row r="302" spans="1:20" s="1" customFormat="1" ht="15.75">
      <c r="A302" s="35"/>
      <c r="B302" s="35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33"/>
      <c r="N302" s="33"/>
      <c r="O302" s="33"/>
      <c r="P302" s="33"/>
      <c r="Q302" s="33"/>
      <c r="R302" s="33"/>
      <c r="S302" s="32"/>
      <c r="T302" s="32"/>
    </row>
    <row r="303" spans="1:20" s="1" customFormat="1" ht="15.75">
      <c r="A303" s="35"/>
      <c r="B303" s="35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33"/>
      <c r="N303" s="33"/>
      <c r="O303" s="33"/>
      <c r="P303" s="33"/>
      <c r="Q303" s="33"/>
      <c r="R303" s="33"/>
      <c r="S303" s="32"/>
      <c r="T303" s="32"/>
    </row>
    <row r="304" spans="1:20" s="1" customFormat="1" ht="15.75">
      <c r="A304" s="35"/>
      <c r="B304" s="35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33"/>
      <c r="N304" s="33"/>
      <c r="O304" s="33"/>
      <c r="P304" s="33"/>
      <c r="Q304" s="33"/>
      <c r="R304" s="33"/>
      <c r="S304" s="32"/>
      <c r="T304" s="32"/>
    </row>
    <row r="305" spans="1:20" s="1" customFormat="1" ht="15.75">
      <c r="A305" s="35"/>
      <c r="B305" s="35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33"/>
      <c r="N305" s="33"/>
      <c r="O305" s="33"/>
      <c r="P305" s="33"/>
      <c r="Q305" s="33"/>
      <c r="R305" s="33"/>
      <c r="S305" s="32"/>
      <c r="T305" s="32"/>
    </row>
    <row r="306" spans="1:20" s="1" customFormat="1" ht="15.75">
      <c r="A306" s="35"/>
      <c r="B306" s="35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33"/>
      <c r="N306" s="33"/>
      <c r="O306" s="33"/>
      <c r="P306" s="33"/>
      <c r="Q306" s="33"/>
      <c r="R306" s="33"/>
      <c r="S306" s="32"/>
      <c r="T306" s="32"/>
    </row>
    <row r="307" spans="1:20" s="1" customFormat="1" ht="15.75">
      <c r="A307" s="35"/>
      <c r="B307" s="35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33"/>
      <c r="N307" s="33"/>
      <c r="O307" s="33"/>
      <c r="P307" s="33"/>
      <c r="Q307" s="33"/>
      <c r="R307" s="33"/>
      <c r="S307" s="32"/>
      <c r="T307" s="32"/>
    </row>
    <row r="308" spans="1:20" s="1" customFormat="1" ht="15.75">
      <c r="A308" s="35"/>
      <c r="B308" s="35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33"/>
      <c r="N308" s="33"/>
      <c r="O308" s="33"/>
      <c r="P308" s="33"/>
      <c r="Q308" s="33"/>
      <c r="R308" s="33"/>
      <c r="S308" s="32"/>
      <c r="T308" s="32"/>
    </row>
    <row r="309" spans="1:20" s="1" customFormat="1" ht="15.75">
      <c r="A309" s="35"/>
      <c r="B309" s="35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33"/>
      <c r="N309" s="33"/>
      <c r="O309" s="33"/>
      <c r="P309" s="33"/>
      <c r="Q309" s="33"/>
      <c r="R309" s="33"/>
      <c r="S309" s="32"/>
      <c r="T309" s="32"/>
    </row>
    <row r="310" spans="1:20" s="1" customFormat="1" ht="15.75">
      <c r="A310" s="35"/>
      <c r="B310" s="35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33"/>
      <c r="N310" s="33"/>
      <c r="O310" s="33"/>
      <c r="P310" s="33"/>
      <c r="Q310" s="33"/>
      <c r="R310" s="33"/>
      <c r="S310" s="32"/>
      <c r="T310" s="32"/>
    </row>
    <row r="311" spans="1:20" s="1" customFormat="1" ht="15.75">
      <c r="A311" s="35"/>
      <c r="B311" s="35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33"/>
      <c r="N311" s="33"/>
      <c r="O311" s="33"/>
      <c r="P311" s="33"/>
      <c r="Q311" s="33"/>
      <c r="R311" s="33"/>
      <c r="S311" s="32"/>
      <c r="T311" s="32"/>
    </row>
    <row r="312" spans="1:20" s="1" customFormat="1" ht="15.75">
      <c r="A312" s="35"/>
      <c r="B312" s="35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33"/>
      <c r="N312" s="33"/>
      <c r="O312" s="33"/>
      <c r="P312" s="33"/>
      <c r="Q312" s="33"/>
      <c r="R312" s="33"/>
      <c r="S312" s="32"/>
      <c r="T312" s="32"/>
    </row>
    <row r="313" spans="1:20" s="1" customFormat="1" ht="15.75">
      <c r="A313" s="35"/>
      <c r="B313" s="35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33"/>
      <c r="N313" s="33"/>
      <c r="O313" s="33"/>
      <c r="P313" s="33"/>
      <c r="Q313" s="33"/>
      <c r="R313" s="33"/>
      <c r="S313" s="32"/>
      <c r="T313" s="32"/>
    </row>
    <row r="314" spans="1:20" s="1" customFormat="1" ht="15.75">
      <c r="A314" s="35"/>
      <c r="B314" s="35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33"/>
      <c r="N314" s="33"/>
      <c r="O314" s="33"/>
      <c r="P314" s="33"/>
      <c r="Q314" s="33"/>
      <c r="R314" s="33"/>
      <c r="S314" s="32"/>
      <c r="T314" s="32"/>
    </row>
    <row r="315" spans="1:20" s="1" customFormat="1" ht="15.75">
      <c r="A315" s="35"/>
      <c r="B315" s="35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33"/>
      <c r="N315" s="33"/>
      <c r="O315" s="33"/>
      <c r="P315" s="33"/>
      <c r="Q315" s="33"/>
      <c r="R315" s="33"/>
      <c r="S315" s="32"/>
      <c r="T315" s="32"/>
    </row>
    <row r="316" spans="1:20" s="1" customFormat="1" ht="15.75">
      <c r="A316" s="35"/>
      <c r="B316" s="35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33"/>
      <c r="N316" s="33"/>
      <c r="O316" s="33"/>
      <c r="P316" s="33"/>
      <c r="Q316" s="33"/>
      <c r="R316" s="33"/>
      <c r="S316" s="32"/>
      <c r="T316" s="32"/>
    </row>
    <row r="317" spans="1:20" s="1" customFormat="1" ht="15.75">
      <c r="A317" s="35"/>
      <c r="B317" s="35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33"/>
      <c r="N317" s="33"/>
      <c r="O317" s="33"/>
      <c r="P317" s="33"/>
      <c r="Q317" s="33"/>
      <c r="R317" s="33"/>
      <c r="S317" s="32"/>
      <c r="T317" s="32"/>
    </row>
    <row r="318" spans="1:20" s="1" customFormat="1" ht="15.75">
      <c r="A318" s="35"/>
      <c r="B318" s="35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33"/>
      <c r="N318" s="33"/>
      <c r="O318" s="33"/>
      <c r="P318" s="33"/>
      <c r="Q318" s="33"/>
      <c r="R318" s="33"/>
      <c r="S318" s="32"/>
      <c r="T318" s="32"/>
    </row>
    <row r="319" spans="1:20" s="1" customFormat="1" ht="15.75">
      <c r="A319" s="35"/>
      <c r="B319" s="35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33"/>
      <c r="N319" s="33"/>
      <c r="O319" s="33"/>
      <c r="P319" s="33"/>
      <c r="Q319" s="33"/>
      <c r="R319" s="33"/>
      <c r="S319" s="32"/>
      <c r="T319" s="32"/>
    </row>
    <row r="320" spans="1:20" s="1" customFormat="1" ht="15.75">
      <c r="A320" s="35"/>
      <c r="B320" s="35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33"/>
      <c r="N320" s="33"/>
      <c r="O320" s="33"/>
      <c r="P320" s="33"/>
      <c r="Q320" s="33"/>
      <c r="R320" s="33"/>
      <c r="S320" s="32"/>
      <c r="T320" s="32"/>
    </row>
    <row r="321" spans="1:20" s="1" customFormat="1" ht="15.75">
      <c r="A321" s="35"/>
      <c r="B321" s="35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33"/>
      <c r="N321" s="33"/>
      <c r="O321" s="33"/>
      <c r="P321" s="33"/>
      <c r="Q321" s="33"/>
      <c r="R321" s="33"/>
      <c r="S321" s="32"/>
      <c r="T321" s="32"/>
    </row>
    <row r="322" spans="1:20" s="1" customFormat="1" ht="15.75">
      <c r="A322" s="35"/>
      <c r="B322" s="35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33"/>
      <c r="N322" s="33"/>
      <c r="O322" s="33"/>
      <c r="P322" s="33"/>
      <c r="Q322" s="33"/>
      <c r="R322" s="33"/>
      <c r="S322" s="32"/>
      <c r="T322" s="32"/>
    </row>
    <row r="323" spans="1:20" s="1" customFormat="1" ht="15.75">
      <c r="A323" s="35"/>
      <c r="B323" s="35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33"/>
      <c r="N323" s="33"/>
      <c r="O323" s="33"/>
      <c r="P323" s="33"/>
      <c r="Q323" s="33"/>
      <c r="R323" s="33"/>
      <c r="S323" s="32"/>
      <c r="T323" s="32"/>
    </row>
    <row r="324" spans="1:20" s="1" customFormat="1" ht="15.75">
      <c r="A324" s="35"/>
      <c r="B324" s="35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33"/>
      <c r="N324" s="33"/>
      <c r="O324" s="33"/>
      <c r="P324" s="33"/>
      <c r="Q324" s="33"/>
      <c r="R324" s="33"/>
      <c r="S324" s="32"/>
      <c r="T324" s="32"/>
    </row>
    <row r="325" spans="1:20" s="1" customFormat="1" ht="15.75">
      <c r="A325" s="35"/>
      <c r="B325" s="35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33"/>
      <c r="N325" s="33"/>
      <c r="O325" s="33"/>
      <c r="P325" s="33"/>
      <c r="Q325" s="33"/>
      <c r="R325" s="33"/>
      <c r="S325" s="32"/>
      <c r="T325" s="32"/>
    </row>
    <row r="326" spans="1:20" s="1" customFormat="1" ht="15.75">
      <c r="A326" s="35"/>
      <c r="B326" s="35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33"/>
      <c r="N326" s="33"/>
      <c r="O326" s="33"/>
      <c r="P326" s="33"/>
      <c r="Q326" s="33"/>
      <c r="R326" s="33"/>
      <c r="S326" s="32"/>
      <c r="T326" s="32"/>
    </row>
    <row r="327" spans="1:20" s="1" customFormat="1" ht="15.75">
      <c r="A327" s="35"/>
      <c r="B327" s="35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33"/>
      <c r="N327" s="33"/>
      <c r="O327" s="33"/>
      <c r="P327" s="33"/>
      <c r="Q327" s="33"/>
      <c r="R327" s="33"/>
      <c r="S327" s="32"/>
      <c r="T327" s="32"/>
    </row>
    <row r="328" spans="1:20" s="1" customFormat="1" ht="15.75">
      <c r="A328" s="35"/>
      <c r="B328" s="35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33"/>
      <c r="N328" s="33"/>
      <c r="O328" s="33"/>
      <c r="P328" s="33"/>
      <c r="Q328" s="33"/>
      <c r="R328" s="33"/>
      <c r="S328" s="32"/>
      <c r="T328" s="32"/>
    </row>
    <row r="329" spans="1:20" s="1" customFormat="1" ht="15.75">
      <c r="A329" s="35"/>
      <c r="B329" s="35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33"/>
      <c r="N329" s="33"/>
      <c r="O329" s="33"/>
      <c r="P329" s="33"/>
      <c r="Q329" s="33"/>
      <c r="R329" s="33"/>
      <c r="S329" s="32"/>
      <c r="T329" s="32"/>
    </row>
    <row r="330" spans="1:20" s="1" customFormat="1" ht="15.75">
      <c r="A330" s="35"/>
      <c r="B330" s="35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33"/>
      <c r="N330" s="33"/>
      <c r="O330" s="33"/>
      <c r="P330" s="33"/>
      <c r="Q330" s="33"/>
      <c r="R330" s="33"/>
      <c r="S330" s="32"/>
      <c r="T330" s="32"/>
    </row>
    <row r="331" spans="1:20" s="1" customFormat="1" ht="15.75">
      <c r="A331" s="35"/>
      <c r="B331" s="35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33"/>
      <c r="N331" s="33"/>
      <c r="O331" s="33"/>
      <c r="P331" s="33"/>
      <c r="Q331" s="33"/>
      <c r="R331" s="33"/>
      <c r="S331" s="32"/>
      <c r="T331" s="32"/>
    </row>
    <row r="332" spans="1:20" s="1" customFormat="1" ht="15.75">
      <c r="A332" s="35"/>
      <c r="B332" s="35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33"/>
      <c r="N332" s="33"/>
      <c r="O332" s="33"/>
      <c r="P332" s="33"/>
      <c r="Q332" s="33"/>
      <c r="R332" s="33"/>
      <c r="S332" s="32"/>
      <c r="T332" s="32"/>
    </row>
    <row r="333" spans="1:20" s="1" customFormat="1" ht="15.75">
      <c r="A333" s="35"/>
      <c r="B333" s="35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33"/>
      <c r="N333" s="33"/>
      <c r="O333" s="33"/>
      <c r="P333" s="33"/>
      <c r="Q333" s="33"/>
      <c r="R333" s="33"/>
      <c r="S333" s="32"/>
      <c r="T333" s="32"/>
    </row>
    <row r="334" spans="1:20" s="1" customFormat="1" ht="15.75">
      <c r="A334" s="35"/>
      <c r="B334" s="35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33"/>
      <c r="N334" s="33"/>
      <c r="O334" s="33"/>
      <c r="P334" s="33"/>
      <c r="Q334" s="33"/>
      <c r="R334" s="33"/>
      <c r="S334" s="32"/>
      <c r="T334" s="32"/>
    </row>
    <row r="335" spans="1:20" s="1" customFormat="1" ht="15.75">
      <c r="A335" s="35"/>
      <c r="B335" s="35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33"/>
      <c r="N335" s="33"/>
      <c r="O335" s="33"/>
      <c r="P335" s="33"/>
      <c r="Q335" s="33"/>
      <c r="R335" s="33"/>
      <c r="S335" s="32"/>
      <c r="T335" s="32"/>
    </row>
    <row r="336" spans="1:20" s="1" customFormat="1" ht="15.75">
      <c r="A336" s="35"/>
      <c r="B336" s="35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33"/>
      <c r="N336" s="33"/>
      <c r="O336" s="33"/>
      <c r="P336" s="33"/>
      <c r="Q336" s="33"/>
      <c r="R336" s="33"/>
      <c r="S336" s="32"/>
      <c r="T336" s="32"/>
    </row>
    <row r="337" spans="1:20" s="1" customFormat="1" ht="15.75">
      <c r="A337" s="35"/>
      <c r="B337" s="35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33"/>
      <c r="N337" s="33"/>
      <c r="O337" s="33"/>
      <c r="P337" s="33"/>
      <c r="Q337" s="33"/>
      <c r="R337" s="33"/>
      <c r="S337" s="32"/>
      <c r="T337" s="32"/>
    </row>
    <row r="338" spans="1:20" s="1" customFormat="1" ht="15.75">
      <c r="A338" s="35"/>
      <c r="B338" s="35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33"/>
      <c r="N338" s="33"/>
      <c r="O338" s="33"/>
      <c r="P338" s="33"/>
      <c r="Q338" s="33"/>
      <c r="R338" s="33"/>
      <c r="S338" s="32"/>
      <c r="T338" s="32"/>
    </row>
    <row r="339" spans="1:20" s="1" customFormat="1" ht="15.75">
      <c r="A339" s="35"/>
      <c r="B339" s="35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33"/>
      <c r="N339" s="33"/>
      <c r="O339" s="33"/>
      <c r="P339" s="33"/>
      <c r="Q339" s="33"/>
      <c r="R339" s="33"/>
      <c r="S339" s="32"/>
      <c r="T339" s="32"/>
    </row>
    <row r="340" spans="1:20" s="1" customFormat="1" ht="15.75">
      <c r="A340" s="35"/>
      <c r="B340" s="35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33"/>
      <c r="N340" s="33"/>
      <c r="O340" s="33"/>
      <c r="P340" s="33"/>
      <c r="Q340" s="33"/>
      <c r="R340" s="33"/>
      <c r="S340" s="32"/>
      <c r="T340" s="32"/>
    </row>
    <row r="341" spans="1:20" s="1" customFormat="1" ht="15.75">
      <c r="A341" s="35"/>
      <c r="B341" s="35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33"/>
      <c r="N341" s="33"/>
      <c r="O341" s="33"/>
      <c r="P341" s="33"/>
      <c r="Q341" s="33"/>
      <c r="R341" s="33"/>
      <c r="S341" s="32"/>
      <c r="T341" s="32"/>
    </row>
    <row r="342" spans="1:20" s="1" customFormat="1" ht="15.75">
      <c r="A342" s="35"/>
      <c r="B342" s="35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33"/>
      <c r="N342" s="33"/>
      <c r="O342" s="33"/>
      <c r="P342" s="33"/>
      <c r="Q342" s="33"/>
      <c r="R342" s="33"/>
      <c r="S342" s="32"/>
      <c r="T342" s="32"/>
    </row>
    <row r="343" spans="1:20" s="1" customFormat="1" ht="15.75">
      <c r="A343" s="35"/>
      <c r="B343" s="35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33"/>
      <c r="N343" s="33"/>
      <c r="O343" s="33"/>
      <c r="P343" s="33"/>
      <c r="Q343" s="33"/>
      <c r="R343" s="33"/>
      <c r="S343" s="32"/>
      <c r="T343" s="32"/>
    </row>
    <row r="344" spans="1:20" s="1" customFormat="1" ht="15.75">
      <c r="A344" s="35"/>
      <c r="B344" s="35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33"/>
      <c r="N344" s="33"/>
      <c r="O344" s="33"/>
      <c r="P344" s="33"/>
      <c r="Q344" s="33"/>
      <c r="R344" s="33"/>
      <c r="S344" s="32"/>
      <c r="T344" s="32"/>
    </row>
    <row r="345" spans="1:20" s="1" customFormat="1" ht="15.75">
      <c r="A345" s="35"/>
      <c r="B345" s="35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33"/>
      <c r="N345" s="33"/>
      <c r="O345" s="33"/>
      <c r="P345" s="33"/>
      <c r="Q345" s="33"/>
      <c r="R345" s="33"/>
      <c r="S345" s="32"/>
      <c r="T345" s="32"/>
    </row>
    <row r="346" spans="1:20" s="1" customFormat="1" ht="15.75">
      <c r="A346" s="35"/>
      <c r="B346" s="35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33"/>
      <c r="N346" s="33"/>
      <c r="O346" s="33"/>
      <c r="P346" s="33"/>
      <c r="Q346" s="33"/>
      <c r="R346" s="33"/>
      <c r="S346" s="32"/>
      <c r="T346" s="32"/>
    </row>
    <row r="347" spans="1:20" s="1" customFormat="1" ht="15.75">
      <c r="A347" s="35"/>
      <c r="B347" s="35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33"/>
      <c r="N347" s="33"/>
      <c r="O347" s="33"/>
      <c r="P347" s="33"/>
      <c r="Q347" s="33"/>
      <c r="R347" s="33"/>
      <c r="S347" s="32"/>
      <c r="T347" s="32"/>
    </row>
    <row r="348" spans="1:20" s="1" customFormat="1" ht="15.75">
      <c r="A348" s="35"/>
      <c r="B348" s="35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33"/>
      <c r="N348" s="33"/>
      <c r="O348" s="33"/>
      <c r="P348" s="33"/>
      <c r="Q348" s="33"/>
      <c r="R348" s="33"/>
      <c r="S348" s="32"/>
      <c r="T348" s="32"/>
    </row>
    <row r="349" spans="1:20" s="1" customFormat="1" ht="15.75">
      <c r="A349" s="35"/>
      <c r="B349" s="35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33"/>
      <c r="N349" s="33"/>
      <c r="O349" s="33"/>
      <c r="P349" s="33"/>
      <c r="Q349" s="33"/>
      <c r="R349" s="33"/>
      <c r="S349" s="32"/>
      <c r="T349" s="32"/>
    </row>
    <row r="350" spans="1:20" s="1" customFormat="1" ht="15.75">
      <c r="A350" s="35"/>
      <c r="B350" s="35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33"/>
      <c r="N350" s="33"/>
      <c r="O350" s="33"/>
      <c r="P350" s="33"/>
      <c r="Q350" s="33"/>
      <c r="R350" s="33"/>
      <c r="S350" s="32"/>
      <c r="T350" s="32"/>
    </row>
    <row r="351" spans="1:20" s="1" customFormat="1" ht="15.75">
      <c r="A351" s="35"/>
      <c r="B351" s="35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33"/>
      <c r="N351" s="33"/>
      <c r="O351" s="33"/>
      <c r="P351" s="33"/>
      <c r="Q351" s="33"/>
      <c r="R351" s="33"/>
      <c r="S351" s="32"/>
      <c r="T351" s="32"/>
    </row>
    <row r="352" spans="1:20" s="1" customFormat="1" ht="15.75">
      <c r="A352" s="35"/>
      <c r="B352" s="35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33"/>
      <c r="N352" s="33"/>
      <c r="O352" s="33"/>
      <c r="P352" s="33"/>
      <c r="Q352" s="33"/>
      <c r="R352" s="33"/>
      <c r="S352" s="32"/>
      <c r="T352" s="32"/>
    </row>
    <row r="353" spans="1:20" s="1" customFormat="1" ht="15.75">
      <c r="A353" s="35"/>
      <c r="B353" s="35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33"/>
      <c r="N353" s="33"/>
      <c r="O353" s="33"/>
      <c r="P353" s="33"/>
      <c r="Q353" s="33"/>
      <c r="R353" s="33"/>
      <c r="S353" s="32"/>
      <c r="T353" s="32"/>
    </row>
    <row r="354" spans="1:20" s="1" customFormat="1" ht="15.75">
      <c r="A354" s="35"/>
      <c r="B354" s="35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33"/>
      <c r="N354" s="33"/>
      <c r="O354" s="33"/>
      <c r="P354" s="33"/>
      <c r="Q354" s="33"/>
      <c r="R354" s="33"/>
      <c r="S354" s="32"/>
      <c r="T354" s="32"/>
    </row>
    <row r="355" spans="1:20" s="1" customFormat="1" ht="15.75">
      <c r="A355" s="35"/>
      <c r="B355" s="35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33"/>
      <c r="N355" s="33"/>
      <c r="O355" s="33"/>
      <c r="P355" s="33"/>
      <c r="Q355" s="33"/>
      <c r="R355" s="33"/>
      <c r="S355" s="32"/>
      <c r="T355" s="32"/>
    </row>
    <row r="356" spans="1:20" s="1" customFormat="1" ht="15.75">
      <c r="A356" s="35"/>
      <c r="B356" s="35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33"/>
      <c r="N356" s="33"/>
      <c r="O356" s="33"/>
      <c r="P356" s="33"/>
      <c r="Q356" s="33"/>
      <c r="R356" s="33"/>
      <c r="S356" s="32"/>
      <c r="T356" s="32"/>
    </row>
    <row r="357" spans="1:20" s="1" customFormat="1" ht="15.75">
      <c r="A357" s="35"/>
      <c r="B357" s="35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33"/>
      <c r="N357" s="33"/>
      <c r="O357" s="33"/>
      <c r="P357" s="33"/>
      <c r="Q357" s="33"/>
      <c r="R357" s="33"/>
      <c r="S357" s="32"/>
      <c r="T357" s="32"/>
    </row>
    <row r="358" spans="1:20" s="1" customFormat="1" ht="15.75">
      <c r="A358" s="35"/>
      <c r="B358" s="35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33"/>
      <c r="N358" s="33"/>
      <c r="O358" s="33"/>
      <c r="P358" s="33"/>
      <c r="Q358" s="33"/>
      <c r="R358" s="33"/>
      <c r="S358" s="32"/>
      <c r="T358" s="32"/>
    </row>
    <row r="359" spans="1:20" s="1" customFormat="1" ht="15.75">
      <c r="A359" s="35"/>
      <c r="B359" s="35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33"/>
      <c r="N359" s="33"/>
      <c r="O359" s="33"/>
      <c r="P359" s="33"/>
      <c r="Q359" s="33"/>
      <c r="R359" s="33"/>
      <c r="S359" s="32"/>
      <c r="T359" s="32"/>
    </row>
    <row r="360" spans="1:20" s="1" customFormat="1" ht="15.75">
      <c r="A360" s="35"/>
      <c r="B360" s="35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33"/>
      <c r="N360" s="33"/>
      <c r="O360" s="33"/>
      <c r="P360" s="33"/>
      <c r="Q360" s="33"/>
      <c r="R360" s="33"/>
      <c r="S360" s="32"/>
      <c r="T360" s="32"/>
    </row>
    <row r="361" spans="1:20" s="1" customFormat="1" ht="15.75">
      <c r="A361" s="35"/>
      <c r="B361" s="35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33"/>
      <c r="N361" s="33"/>
      <c r="O361" s="33"/>
      <c r="P361" s="33"/>
      <c r="Q361" s="33"/>
      <c r="R361" s="33"/>
      <c r="S361" s="32"/>
      <c r="T361" s="32"/>
    </row>
    <row r="362" spans="1:20" s="1" customFormat="1" ht="15.75">
      <c r="A362" s="35"/>
      <c r="B362" s="35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33"/>
      <c r="N362" s="33"/>
      <c r="O362" s="33"/>
      <c r="P362" s="33"/>
      <c r="Q362" s="33"/>
      <c r="R362" s="33"/>
      <c r="S362" s="32"/>
      <c r="T362" s="32"/>
    </row>
    <row r="363" spans="1:20" s="1" customFormat="1" ht="15.75">
      <c r="A363" s="35"/>
      <c r="B363" s="35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33"/>
      <c r="N363" s="33"/>
      <c r="O363" s="33"/>
      <c r="P363" s="33"/>
      <c r="Q363" s="33"/>
      <c r="R363" s="33"/>
      <c r="S363" s="32"/>
      <c r="T363" s="32"/>
    </row>
    <row r="364" spans="1:20" s="1" customFormat="1" ht="15.75">
      <c r="A364" s="35"/>
      <c r="B364" s="35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33"/>
      <c r="N364" s="33"/>
      <c r="O364" s="33"/>
      <c r="P364" s="33"/>
      <c r="Q364" s="33"/>
      <c r="R364" s="33"/>
      <c r="S364" s="32"/>
      <c r="T364" s="32"/>
    </row>
    <row r="365" spans="1:20" s="1" customFormat="1" ht="15.75">
      <c r="A365" s="35"/>
      <c r="B365" s="35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33"/>
      <c r="N365" s="33"/>
      <c r="O365" s="33"/>
      <c r="P365" s="33"/>
      <c r="Q365" s="33"/>
      <c r="R365" s="33"/>
      <c r="S365" s="32"/>
      <c r="T365" s="32"/>
    </row>
    <row r="366" spans="1:20" s="1" customFormat="1" ht="15.75">
      <c r="A366" s="35"/>
      <c r="B366" s="35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33"/>
      <c r="N366" s="33"/>
      <c r="O366" s="33"/>
      <c r="P366" s="33"/>
      <c r="Q366" s="33"/>
      <c r="R366" s="33"/>
      <c r="S366" s="32"/>
      <c r="T366" s="32"/>
    </row>
    <row r="367" spans="1:20" s="1" customFormat="1" ht="15.75">
      <c r="A367" s="35"/>
      <c r="B367" s="35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33"/>
      <c r="N367" s="33"/>
      <c r="O367" s="33"/>
      <c r="P367" s="33"/>
      <c r="Q367" s="33"/>
      <c r="R367" s="33"/>
      <c r="S367" s="32"/>
      <c r="T367" s="32"/>
    </row>
    <row r="368" spans="1:20" s="1" customFormat="1" ht="15.75">
      <c r="A368" s="35"/>
      <c r="B368" s="35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33"/>
      <c r="N368" s="33"/>
      <c r="O368" s="33"/>
      <c r="P368" s="33"/>
      <c r="Q368" s="33"/>
      <c r="R368" s="33"/>
      <c r="S368" s="32"/>
      <c r="T368" s="32"/>
    </row>
    <row r="369" spans="1:20" s="1" customFormat="1" ht="15.75">
      <c r="A369" s="35"/>
      <c r="B369" s="35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33"/>
      <c r="N369" s="33"/>
      <c r="O369" s="33"/>
      <c r="P369" s="33"/>
      <c r="Q369" s="33"/>
      <c r="R369" s="33"/>
      <c r="S369" s="32"/>
      <c r="T369" s="32"/>
    </row>
    <row r="370" spans="1:20" s="1" customFormat="1" ht="15.75">
      <c r="A370" s="35"/>
      <c r="B370" s="35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33"/>
      <c r="N370" s="33"/>
      <c r="O370" s="33"/>
      <c r="P370" s="33"/>
      <c r="Q370" s="33"/>
      <c r="R370" s="33"/>
      <c r="S370" s="32"/>
      <c r="T370" s="32"/>
    </row>
    <row r="371" spans="1:20" s="1" customFormat="1" ht="15.75">
      <c r="A371" s="35"/>
      <c r="B371" s="35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33"/>
      <c r="N371" s="33"/>
      <c r="O371" s="33"/>
      <c r="P371" s="33"/>
      <c r="Q371" s="33"/>
      <c r="R371" s="33"/>
      <c r="S371" s="32"/>
      <c r="T371" s="32"/>
    </row>
    <row r="372" spans="1:20" s="1" customFormat="1" ht="15.75">
      <c r="A372" s="35"/>
      <c r="B372" s="35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33"/>
      <c r="N372" s="33"/>
      <c r="O372" s="33"/>
      <c r="P372" s="33"/>
      <c r="Q372" s="33"/>
      <c r="R372" s="33"/>
      <c r="S372" s="32"/>
      <c r="T372" s="32"/>
    </row>
    <row r="373" spans="1:20" s="1" customFormat="1" ht="15.75">
      <c r="A373" s="35"/>
      <c r="B373" s="35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33"/>
      <c r="N373" s="33"/>
      <c r="O373" s="33"/>
      <c r="P373" s="33"/>
      <c r="Q373" s="33"/>
      <c r="R373" s="33"/>
      <c r="S373" s="32"/>
      <c r="T373" s="32"/>
    </row>
    <row r="374" spans="1:20" s="1" customFormat="1" ht="15.75">
      <c r="A374" s="35"/>
      <c r="B374" s="35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33"/>
      <c r="N374" s="33"/>
      <c r="O374" s="33"/>
      <c r="P374" s="33"/>
      <c r="Q374" s="33"/>
      <c r="R374" s="33"/>
      <c r="S374" s="32"/>
      <c r="T374" s="32"/>
    </row>
    <row r="375" spans="1:20" s="1" customFormat="1" ht="15.75">
      <c r="A375" s="35"/>
      <c r="B375" s="35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33"/>
      <c r="N375" s="33"/>
      <c r="O375" s="33"/>
      <c r="P375" s="33"/>
      <c r="Q375" s="33"/>
      <c r="R375" s="33"/>
      <c r="S375" s="32"/>
      <c r="T375" s="32"/>
    </row>
    <row r="376" spans="1:20" s="1" customFormat="1" ht="15.75">
      <c r="A376" s="35"/>
      <c r="B376" s="35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33"/>
      <c r="N376" s="33"/>
      <c r="O376" s="33"/>
      <c r="P376" s="33"/>
      <c r="Q376" s="33"/>
      <c r="R376" s="33"/>
      <c r="S376" s="32"/>
      <c r="T376" s="32"/>
    </row>
    <row r="377" spans="1:20" s="1" customFormat="1" ht="15.75">
      <c r="A377" s="35"/>
      <c r="B377" s="35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33"/>
      <c r="N377" s="33"/>
      <c r="O377" s="33"/>
      <c r="P377" s="33"/>
      <c r="Q377" s="33"/>
      <c r="R377" s="33"/>
      <c r="S377" s="32"/>
      <c r="T377" s="32"/>
    </row>
    <row r="378" spans="1:20" s="1" customFormat="1" ht="15.75">
      <c r="A378" s="35"/>
      <c r="B378" s="35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33"/>
      <c r="N378" s="33"/>
      <c r="O378" s="33"/>
      <c r="P378" s="33"/>
      <c r="Q378" s="33"/>
      <c r="R378" s="33"/>
      <c r="S378" s="32"/>
      <c r="T378" s="32"/>
    </row>
    <row r="379" spans="1:20" s="1" customFormat="1" ht="15.75">
      <c r="A379" s="35"/>
      <c r="B379" s="35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33"/>
      <c r="N379" s="33"/>
      <c r="O379" s="33"/>
      <c r="P379" s="33"/>
      <c r="Q379" s="33"/>
      <c r="R379" s="33"/>
      <c r="S379" s="32"/>
      <c r="T379" s="32"/>
    </row>
    <row r="380" spans="1:20" s="1" customFormat="1" ht="15.75">
      <c r="A380" s="35"/>
      <c r="B380" s="35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33"/>
      <c r="N380" s="33"/>
      <c r="O380" s="33"/>
      <c r="P380" s="33"/>
      <c r="Q380" s="33"/>
      <c r="R380" s="33"/>
      <c r="S380" s="32"/>
      <c r="T380" s="32"/>
    </row>
    <row r="381" spans="1:20" s="1" customFormat="1" ht="15.75">
      <c r="A381" s="35"/>
      <c r="B381" s="35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33"/>
      <c r="N381" s="33"/>
      <c r="O381" s="33"/>
      <c r="P381" s="33"/>
      <c r="Q381" s="33"/>
      <c r="R381" s="33"/>
      <c r="S381" s="32"/>
      <c r="T381" s="32"/>
    </row>
    <row r="382" spans="1:20" s="1" customFormat="1" ht="15.75">
      <c r="A382" s="35"/>
      <c r="B382" s="35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33"/>
      <c r="N382" s="33"/>
      <c r="O382" s="33"/>
      <c r="P382" s="33"/>
      <c r="Q382" s="33"/>
      <c r="R382" s="33"/>
      <c r="S382" s="32"/>
      <c r="T382" s="32"/>
    </row>
    <row r="383" spans="1:20" s="1" customFormat="1" ht="15.75">
      <c r="A383" s="35"/>
      <c r="B383" s="35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33"/>
      <c r="N383" s="33"/>
      <c r="O383" s="33"/>
      <c r="P383" s="33"/>
      <c r="Q383" s="33"/>
      <c r="R383" s="33"/>
      <c r="S383" s="32"/>
      <c r="T383" s="32"/>
    </row>
    <row r="384" spans="1:20" s="1" customFormat="1" ht="15.75">
      <c r="A384" s="35"/>
      <c r="B384" s="35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33"/>
      <c r="N384" s="33"/>
      <c r="O384" s="33"/>
      <c r="P384" s="33"/>
      <c r="Q384" s="33"/>
      <c r="R384" s="33"/>
      <c r="S384" s="32"/>
      <c r="T384" s="32"/>
    </row>
    <row r="385" spans="1:20" s="1" customFormat="1" ht="15.75">
      <c r="A385" s="35"/>
      <c r="B385" s="35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33"/>
      <c r="N385" s="33"/>
      <c r="O385" s="33"/>
      <c r="P385" s="33"/>
      <c r="Q385" s="33"/>
      <c r="R385" s="33"/>
      <c r="S385" s="32"/>
      <c r="T385" s="32"/>
    </row>
    <row r="386" spans="1:20" s="1" customFormat="1" ht="15.75">
      <c r="A386" s="35"/>
      <c r="B386" s="35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33"/>
      <c r="N386" s="33"/>
      <c r="O386" s="33"/>
      <c r="P386" s="33"/>
      <c r="Q386" s="33"/>
      <c r="R386" s="33"/>
      <c r="S386" s="32"/>
      <c r="T386" s="32"/>
    </row>
    <row r="387" spans="1:20" s="1" customFormat="1" ht="15.75">
      <c r="A387" s="35"/>
      <c r="B387" s="35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33"/>
      <c r="N387" s="33"/>
      <c r="O387" s="33"/>
      <c r="P387" s="33"/>
      <c r="Q387" s="33"/>
      <c r="R387" s="33"/>
      <c r="S387" s="32"/>
      <c r="T387" s="32"/>
    </row>
    <row r="388" spans="1:20" s="1" customFormat="1" ht="15.75">
      <c r="A388" s="35"/>
      <c r="B388" s="35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33"/>
      <c r="N388" s="33"/>
      <c r="O388" s="33"/>
      <c r="P388" s="33"/>
      <c r="Q388" s="33"/>
      <c r="R388" s="33"/>
      <c r="S388" s="32"/>
      <c r="T388" s="32"/>
    </row>
    <row r="389" spans="1:20" s="1" customFormat="1" ht="15.75">
      <c r="A389" s="35"/>
      <c r="B389" s="35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33"/>
      <c r="N389" s="33"/>
      <c r="O389" s="33"/>
      <c r="P389" s="33"/>
      <c r="Q389" s="33"/>
      <c r="R389" s="33"/>
      <c r="S389" s="32"/>
      <c r="T389" s="32"/>
    </row>
    <row r="390" spans="1:20" s="1" customFormat="1" ht="15.75">
      <c r="A390" s="35"/>
      <c r="B390" s="35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33"/>
      <c r="N390" s="33"/>
      <c r="O390" s="33"/>
      <c r="P390" s="33"/>
      <c r="Q390" s="33"/>
      <c r="R390" s="33"/>
      <c r="S390" s="32"/>
      <c r="T390" s="32"/>
    </row>
    <row r="391" spans="1:20" s="1" customFormat="1" ht="15.75">
      <c r="A391" s="32"/>
      <c r="B391" s="32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33"/>
      <c r="N391" s="33"/>
      <c r="O391" s="33"/>
      <c r="P391" s="33"/>
      <c r="Q391" s="33"/>
      <c r="R391" s="33"/>
      <c r="S391" s="32"/>
      <c r="T391" s="32"/>
    </row>
    <row r="392" spans="1:20" s="1" customFormat="1" ht="15.75">
      <c r="A392" s="32"/>
      <c r="B392" s="32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33"/>
      <c r="N392" s="33"/>
      <c r="O392" s="33"/>
      <c r="P392" s="33"/>
      <c r="Q392" s="33"/>
      <c r="R392" s="33"/>
      <c r="S392" s="32"/>
      <c r="T392" s="32"/>
    </row>
    <row r="393" spans="1:20" s="1" customFormat="1" ht="15.75">
      <c r="A393" s="32"/>
      <c r="B393" s="32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33"/>
      <c r="N393" s="33"/>
      <c r="O393" s="33"/>
      <c r="P393" s="33"/>
      <c r="Q393" s="33"/>
      <c r="R393" s="33"/>
      <c r="S393" s="32"/>
      <c r="T393" s="32"/>
    </row>
    <row r="394" spans="1:20" s="1" customFormat="1" ht="15.75">
      <c r="A394" s="32"/>
      <c r="B394" s="32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33"/>
      <c r="N394" s="33"/>
      <c r="O394" s="33"/>
      <c r="P394" s="33"/>
      <c r="Q394" s="33"/>
      <c r="R394" s="33"/>
      <c r="S394" s="32"/>
      <c r="T394" s="32"/>
    </row>
    <row r="395" spans="1:20" s="1" customFormat="1" ht="15.75">
      <c r="A395" s="32"/>
      <c r="B395" s="32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33"/>
      <c r="N395" s="33"/>
      <c r="O395" s="33"/>
      <c r="P395" s="33"/>
      <c r="Q395" s="33"/>
      <c r="R395" s="33"/>
      <c r="S395" s="32"/>
      <c r="T395" s="32"/>
    </row>
    <row r="396" spans="1:20" s="1" customFormat="1" ht="15.75">
      <c r="A396" s="32"/>
      <c r="B396" s="32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33"/>
      <c r="N396" s="33"/>
      <c r="O396" s="33"/>
      <c r="P396" s="33"/>
      <c r="Q396" s="33"/>
      <c r="R396" s="33"/>
      <c r="S396" s="32"/>
      <c r="T396" s="32"/>
    </row>
    <row r="397" spans="3:12" ht="18.75">
      <c r="C397" s="56"/>
      <c r="D397" s="56"/>
      <c r="E397" s="56"/>
      <c r="F397" s="56"/>
      <c r="G397" s="56"/>
      <c r="H397" s="56"/>
      <c r="I397" s="56"/>
      <c r="J397" s="56"/>
      <c r="K397" s="56"/>
      <c r="L397" s="56"/>
    </row>
    <row r="398" spans="3:12" ht="18.75">
      <c r="C398" s="56"/>
      <c r="D398" s="56"/>
      <c r="E398" s="56"/>
      <c r="F398" s="56"/>
      <c r="G398" s="56"/>
      <c r="H398" s="56"/>
      <c r="I398" s="56"/>
      <c r="J398" s="56"/>
      <c r="K398" s="56"/>
      <c r="L398" s="56"/>
    </row>
    <row r="399" spans="3:12" ht="18.75">
      <c r="C399" s="56"/>
      <c r="D399" s="56"/>
      <c r="E399" s="56"/>
      <c r="F399" s="56"/>
      <c r="G399" s="56"/>
      <c r="H399" s="56"/>
      <c r="I399" s="56"/>
      <c r="J399" s="56"/>
      <c r="K399" s="56"/>
      <c r="L399" s="56"/>
    </row>
    <row r="400" spans="3:12" ht="18.75">
      <c r="C400" s="56"/>
      <c r="D400" s="56"/>
      <c r="E400" s="56"/>
      <c r="F400" s="56"/>
      <c r="G400" s="56"/>
      <c r="H400" s="56"/>
      <c r="I400" s="56"/>
      <c r="J400" s="56"/>
      <c r="K400" s="56"/>
      <c r="L400" s="56"/>
    </row>
    <row r="401" spans="3:12" ht="18.75">
      <c r="C401" s="56"/>
      <c r="D401" s="56"/>
      <c r="E401" s="56"/>
      <c r="F401" s="56"/>
      <c r="G401" s="56"/>
      <c r="H401" s="56"/>
      <c r="I401" s="56"/>
      <c r="J401" s="56"/>
      <c r="K401" s="56"/>
      <c r="L401" s="56"/>
    </row>
    <row r="402" spans="3:12" ht="18.75">
      <c r="C402" s="56"/>
      <c r="D402" s="56"/>
      <c r="E402" s="56"/>
      <c r="F402" s="56"/>
      <c r="G402" s="56"/>
      <c r="H402" s="56"/>
      <c r="I402" s="56"/>
      <c r="J402" s="56"/>
      <c r="K402" s="56"/>
      <c r="L402" s="56"/>
    </row>
    <row r="403" spans="3:12" ht="18.75">
      <c r="C403" s="56"/>
      <c r="D403" s="56"/>
      <c r="E403" s="56"/>
      <c r="F403" s="56"/>
      <c r="G403" s="56"/>
      <c r="H403" s="56"/>
      <c r="I403" s="56"/>
      <c r="J403" s="56"/>
      <c r="K403" s="56"/>
      <c r="L403" s="56"/>
    </row>
    <row r="404" spans="3:12" ht="18.75">
      <c r="C404" s="56"/>
      <c r="D404" s="56"/>
      <c r="E404" s="56"/>
      <c r="F404" s="56"/>
      <c r="G404" s="56"/>
      <c r="H404" s="56"/>
      <c r="I404" s="56"/>
      <c r="J404" s="56"/>
      <c r="K404" s="56"/>
      <c r="L404" s="56"/>
    </row>
    <row r="405" spans="3:12" ht="18.75">
      <c r="C405" s="56"/>
      <c r="D405" s="56"/>
      <c r="E405" s="56"/>
      <c r="F405" s="56"/>
      <c r="G405" s="56"/>
      <c r="H405" s="56"/>
      <c r="I405" s="56"/>
      <c r="J405" s="56"/>
      <c r="K405" s="56"/>
      <c r="L405" s="56"/>
    </row>
    <row r="406" spans="3:12" ht="18.75">
      <c r="C406" s="56"/>
      <c r="D406" s="56"/>
      <c r="E406" s="56"/>
      <c r="F406" s="56"/>
      <c r="G406" s="56"/>
      <c r="H406" s="56"/>
      <c r="I406" s="56"/>
      <c r="J406" s="56"/>
      <c r="K406" s="56"/>
      <c r="L406" s="56"/>
    </row>
    <row r="407" spans="3:12" ht="18.75">
      <c r="C407" s="56"/>
      <c r="D407" s="56"/>
      <c r="E407" s="56"/>
      <c r="F407" s="56"/>
      <c r="G407" s="56"/>
      <c r="H407" s="56"/>
      <c r="I407" s="56"/>
      <c r="J407" s="56"/>
      <c r="K407" s="56"/>
      <c r="L407" s="56"/>
    </row>
    <row r="408" spans="3:12" ht="18.75">
      <c r="C408" s="56"/>
      <c r="D408" s="56"/>
      <c r="E408" s="56"/>
      <c r="F408" s="56"/>
      <c r="G408" s="56"/>
      <c r="H408" s="56"/>
      <c r="I408" s="56"/>
      <c r="J408" s="56"/>
      <c r="K408" s="56"/>
      <c r="L408" s="56"/>
    </row>
    <row r="409" spans="3:12" ht="18.75">
      <c r="C409" s="56"/>
      <c r="D409" s="56"/>
      <c r="E409" s="56"/>
      <c r="F409" s="56"/>
      <c r="G409" s="56"/>
      <c r="H409" s="56"/>
      <c r="I409" s="56"/>
      <c r="J409" s="56"/>
      <c r="K409" s="56"/>
      <c r="L409" s="56"/>
    </row>
    <row r="410" spans="3:12" ht="18.75">
      <c r="C410" s="56"/>
      <c r="D410" s="56"/>
      <c r="E410" s="56"/>
      <c r="F410" s="56"/>
      <c r="G410" s="56"/>
      <c r="H410" s="56"/>
      <c r="I410" s="56"/>
      <c r="J410" s="56"/>
      <c r="K410" s="56"/>
      <c r="L410" s="56"/>
    </row>
    <row r="411" spans="3:12" ht="18.75">
      <c r="C411" s="56"/>
      <c r="D411" s="56"/>
      <c r="E411" s="56"/>
      <c r="F411" s="56"/>
      <c r="G411" s="56"/>
      <c r="H411" s="56"/>
      <c r="I411" s="56"/>
      <c r="J411" s="56"/>
      <c r="K411" s="56"/>
      <c r="L411" s="56"/>
    </row>
    <row r="412" spans="3:12" ht="18.75">
      <c r="C412" s="56"/>
      <c r="D412" s="56"/>
      <c r="E412" s="56"/>
      <c r="F412" s="56"/>
      <c r="G412" s="56"/>
      <c r="H412" s="56"/>
      <c r="I412" s="56"/>
      <c r="J412" s="56"/>
      <c r="K412" s="56"/>
      <c r="L412" s="56"/>
    </row>
    <row r="413" spans="3:12" ht="18.75">
      <c r="C413" s="56"/>
      <c r="D413" s="56"/>
      <c r="E413" s="56"/>
      <c r="F413" s="56"/>
      <c r="G413" s="56"/>
      <c r="H413" s="56"/>
      <c r="I413" s="56"/>
      <c r="J413" s="56"/>
      <c r="K413" s="56"/>
      <c r="L413" s="56"/>
    </row>
    <row r="414" spans="3:12" ht="18.75">
      <c r="C414" s="56"/>
      <c r="D414" s="56"/>
      <c r="E414" s="56"/>
      <c r="F414" s="56"/>
      <c r="G414" s="56"/>
      <c r="H414" s="56"/>
      <c r="I414" s="56"/>
      <c r="J414" s="56"/>
      <c r="K414" s="56"/>
      <c r="L414" s="56"/>
    </row>
    <row r="415" spans="3:12" ht="18.75">
      <c r="C415" s="56"/>
      <c r="D415" s="56"/>
      <c r="E415" s="56"/>
      <c r="F415" s="56"/>
      <c r="G415" s="56"/>
      <c r="H415" s="56"/>
      <c r="I415" s="56"/>
      <c r="J415" s="56"/>
      <c r="K415" s="56"/>
      <c r="L415" s="56"/>
    </row>
    <row r="416" spans="3:12" ht="18.75">
      <c r="C416" s="56"/>
      <c r="D416" s="56"/>
      <c r="E416" s="56"/>
      <c r="F416" s="56"/>
      <c r="G416" s="56"/>
      <c r="H416" s="56"/>
      <c r="I416" s="56"/>
      <c r="J416" s="56"/>
      <c r="K416" s="56"/>
      <c r="L416" s="56"/>
    </row>
    <row r="417" spans="3:12" ht="18.75">
      <c r="C417" s="56"/>
      <c r="D417" s="56"/>
      <c r="E417" s="56"/>
      <c r="F417" s="56"/>
      <c r="G417" s="56"/>
      <c r="H417" s="56"/>
      <c r="I417" s="56"/>
      <c r="J417" s="56"/>
      <c r="K417" s="56"/>
      <c r="L417" s="56"/>
    </row>
    <row r="418" spans="3:12" ht="18.75">
      <c r="C418" s="56"/>
      <c r="D418" s="56"/>
      <c r="E418" s="56"/>
      <c r="F418" s="56"/>
      <c r="G418" s="56"/>
      <c r="H418" s="56"/>
      <c r="I418" s="56"/>
      <c r="J418" s="56"/>
      <c r="K418" s="56"/>
      <c r="L418" s="56"/>
    </row>
    <row r="419" spans="3:12" ht="18.75">
      <c r="C419" s="56"/>
      <c r="D419" s="56"/>
      <c r="E419" s="56"/>
      <c r="F419" s="56"/>
      <c r="G419" s="56"/>
      <c r="H419" s="56"/>
      <c r="I419" s="56"/>
      <c r="J419" s="56"/>
      <c r="K419" s="56"/>
      <c r="L419" s="56"/>
    </row>
    <row r="420" spans="3:12" ht="18.75">
      <c r="C420" s="56"/>
      <c r="D420" s="56"/>
      <c r="E420" s="56"/>
      <c r="F420" s="56"/>
      <c r="G420" s="56"/>
      <c r="H420" s="56"/>
      <c r="I420" s="56"/>
      <c r="J420" s="56"/>
      <c r="K420" s="56"/>
      <c r="L420" s="56"/>
    </row>
    <row r="421" spans="3:12" ht="18.75">
      <c r="C421" s="56"/>
      <c r="D421" s="56"/>
      <c r="E421" s="56"/>
      <c r="F421" s="56"/>
      <c r="G421" s="56"/>
      <c r="H421" s="56"/>
      <c r="I421" s="56"/>
      <c r="J421" s="56"/>
      <c r="K421" s="56"/>
      <c r="L421" s="56"/>
    </row>
    <row r="422" spans="3:12" ht="18.75">
      <c r="C422" s="56"/>
      <c r="D422" s="56"/>
      <c r="E422" s="56"/>
      <c r="F422" s="56"/>
      <c r="G422" s="56"/>
      <c r="H422" s="56"/>
      <c r="I422" s="56"/>
      <c r="J422" s="56"/>
      <c r="K422" s="56"/>
      <c r="L422" s="56"/>
    </row>
    <row r="423" spans="3:12" ht="18.75">
      <c r="C423" s="56"/>
      <c r="D423" s="56"/>
      <c r="E423" s="56"/>
      <c r="F423" s="56"/>
      <c r="G423" s="56"/>
      <c r="H423" s="56"/>
      <c r="I423" s="56"/>
      <c r="J423" s="56"/>
      <c r="K423" s="56"/>
      <c r="L423" s="56"/>
    </row>
    <row r="424" spans="3:12" ht="18.75">
      <c r="C424" s="56"/>
      <c r="D424" s="56"/>
      <c r="E424" s="56"/>
      <c r="F424" s="56"/>
      <c r="G424" s="56"/>
      <c r="H424" s="56"/>
      <c r="I424" s="56"/>
      <c r="J424" s="56"/>
      <c r="K424" s="56"/>
      <c r="L424" s="56"/>
    </row>
    <row r="425" spans="3:12" ht="18.75">
      <c r="C425" s="56"/>
      <c r="D425" s="56"/>
      <c r="E425" s="56"/>
      <c r="F425" s="56"/>
      <c r="G425" s="56"/>
      <c r="H425" s="56"/>
      <c r="I425" s="56"/>
      <c r="J425" s="56"/>
      <c r="K425" s="56"/>
      <c r="L425" s="56"/>
    </row>
    <row r="426" spans="3:12" ht="18.75">
      <c r="C426" s="56"/>
      <c r="D426" s="56"/>
      <c r="E426" s="56"/>
      <c r="F426" s="56"/>
      <c r="G426" s="56"/>
      <c r="H426" s="56"/>
      <c r="I426" s="56"/>
      <c r="J426" s="56"/>
      <c r="K426" s="56"/>
      <c r="L426" s="56"/>
    </row>
    <row r="427" spans="3:12" ht="18.75">
      <c r="C427" s="56"/>
      <c r="D427" s="56"/>
      <c r="E427" s="56"/>
      <c r="F427" s="56"/>
      <c r="G427" s="56"/>
      <c r="H427" s="56"/>
      <c r="I427" s="56"/>
      <c r="J427" s="56"/>
      <c r="K427" s="56"/>
      <c r="L427" s="56"/>
    </row>
    <row r="428" spans="3:12" ht="18.75">
      <c r="C428" s="56"/>
      <c r="D428" s="56"/>
      <c r="E428" s="56"/>
      <c r="F428" s="56"/>
      <c r="G428" s="56"/>
      <c r="H428" s="56"/>
      <c r="I428" s="56"/>
      <c r="J428" s="56"/>
      <c r="K428" s="56"/>
      <c r="L428" s="56"/>
    </row>
    <row r="429" spans="3:12" ht="18.75">
      <c r="C429" s="56"/>
      <c r="D429" s="56"/>
      <c r="E429" s="56"/>
      <c r="F429" s="56"/>
      <c r="G429" s="56"/>
      <c r="H429" s="56"/>
      <c r="I429" s="56"/>
      <c r="J429" s="56"/>
      <c r="K429" s="56"/>
      <c r="L429" s="56"/>
    </row>
    <row r="430" spans="3:12" ht="18.75">
      <c r="C430" s="56"/>
      <c r="D430" s="56"/>
      <c r="E430" s="56"/>
      <c r="F430" s="56"/>
      <c r="G430" s="56"/>
      <c r="H430" s="56"/>
      <c r="I430" s="56"/>
      <c r="J430" s="56"/>
      <c r="K430" s="56"/>
      <c r="L430" s="56"/>
    </row>
    <row r="431" spans="3:12" ht="18.75">
      <c r="C431" s="56"/>
      <c r="D431" s="56"/>
      <c r="E431" s="56"/>
      <c r="F431" s="56"/>
      <c r="G431" s="56"/>
      <c r="H431" s="56"/>
      <c r="I431" s="56"/>
      <c r="J431" s="56"/>
      <c r="K431" s="56"/>
      <c r="L431" s="56"/>
    </row>
    <row r="432" spans="3:12" ht="18.75">
      <c r="C432" s="56"/>
      <c r="D432" s="56"/>
      <c r="E432" s="56"/>
      <c r="F432" s="56"/>
      <c r="G432" s="56"/>
      <c r="H432" s="56"/>
      <c r="I432" s="56"/>
      <c r="J432" s="56"/>
      <c r="K432" s="56"/>
      <c r="L432" s="56"/>
    </row>
    <row r="433" spans="3:12" ht="18.75">
      <c r="C433" s="56"/>
      <c r="D433" s="56"/>
      <c r="E433" s="56"/>
      <c r="F433" s="56"/>
      <c r="G433" s="56"/>
      <c r="H433" s="56"/>
      <c r="I433" s="56"/>
      <c r="J433" s="56"/>
      <c r="K433" s="56"/>
      <c r="L433" s="56"/>
    </row>
    <row r="434" spans="3:12" ht="18.75">
      <c r="C434" s="56"/>
      <c r="D434" s="56"/>
      <c r="E434" s="56"/>
      <c r="F434" s="56"/>
      <c r="G434" s="56"/>
      <c r="H434" s="56"/>
      <c r="I434" s="56"/>
      <c r="J434" s="56"/>
      <c r="K434" s="56"/>
      <c r="L434" s="56"/>
    </row>
    <row r="435" spans="3:12" ht="18.75">
      <c r="C435" s="56"/>
      <c r="D435" s="56"/>
      <c r="E435" s="56"/>
      <c r="F435" s="56"/>
      <c r="G435" s="56"/>
      <c r="H435" s="56"/>
      <c r="I435" s="56"/>
      <c r="J435" s="56"/>
      <c r="K435" s="56"/>
      <c r="L435" s="56"/>
    </row>
    <row r="436" spans="3:12" ht="18.75">
      <c r="C436" s="56"/>
      <c r="D436" s="56"/>
      <c r="E436" s="56"/>
      <c r="F436" s="56"/>
      <c r="G436" s="56"/>
      <c r="H436" s="56"/>
      <c r="I436" s="56"/>
      <c r="J436" s="56"/>
      <c r="K436" s="56"/>
      <c r="L436" s="56"/>
    </row>
    <row r="437" spans="3:12" ht="18.75">
      <c r="C437" s="56"/>
      <c r="D437" s="56"/>
      <c r="E437" s="56"/>
      <c r="F437" s="56"/>
      <c r="G437" s="56"/>
      <c r="H437" s="56"/>
      <c r="I437" s="56"/>
      <c r="J437" s="56"/>
      <c r="K437" s="56"/>
      <c r="L437" s="56"/>
    </row>
    <row r="438" spans="3:12" ht="18.75">
      <c r="C438" s="56"/>
      <c r="D438" s="56"/>
      <c r="E438" s="56"/>
      <c r="F438" s="56"/>
      <c r="G438" s="56"/>
      <c r="H438" s="56"/>
      <c r="I438" s="56"/>
      <c r="J438" s="56"/>
      <c r="K438" s="56"/>
      <c r="L438" s="56"/>
    </row>
    <row r="439" spans="3:12" ht="18.75">
      <c r="C439" s="56"/>
      <c r="D439" s="56"/>
      <c r="E439" s="56"/>
      <c r="F439" s="56"/>
      <c r="G439" s="56"/>
      <c r="H439" s="56"/>
      <c r="I439" s="56"/>
      <c r="J439" s="56"/>
      <c r="K439" s="56"/>
      <c r="L439" s="56"/>
    </row>
    <row r="440" spans="3:12" ht="18.75">
      <c r="C440" s="56"/>
      <c r="D440" s="56"/>
      <c r="E440" s="56"/>
      <c r="F440" s="56"/>
      <c r="G440" s="56"/>
      <c r="H440" s="56"/>
      <c r="I440" s="56"/>
      <c r="J440" s="56"/>
      <c r="K440" s="56"/>
      <c r="L440" s="56"/>
    </row>
    <row r="441" spans="3:12" ht="18.75">
      <c r="C441" s="56"/>
      <c r="D441" s="56"/>
      <c r="E441" s="56"/>
      <c r="F441" s="56"/>
      <c r="G441" s="56"/>
      <c r="H441" s="56"/>
      <c r="I441" s="56"/>
      <c r="J441" s="56"/>
      <c r="K441" s="56"/>
      <c r="L441" s="56"/>
    </row>
    <row r="442" spans="3:12" ht="18.75">
      <c r="C442" s="56"/>
      <c r="D442" s="56"/>
      <c r="E442" s="56"/>
      <c r="F442" s="56"/>
      <c r="G442" s="56"/>
      <c r="H442" s="56"/>
      <c r="I442" s="56"/>
      <c r="J442" s="56"/>
      <c r="K442" s="56"/>
      <c r="L442" s="56"/>
    </row>
    <row r="443" spans="3:12" ht="18.75">
      <c r="C443" s="56"/>
      <c r="D443" s="56"/>
      <c r="E443" s="56"/>
      <c r="F443" s="56"/>
      <c r="G443" s="56"/>
      <c r="H443" s="56"/>
      <c r="I443" s="56"/>
      <c r="J443" s="56"/>
      <c r="K443" s="56"/>
      <c r="L443" s="56"/>
    </row>
    <row r="444" spans="3:12" ht="18.75">
      <c r="C444" s="56"/>
      <c r="D444" s="56"/>
      <c r="E444" s="56"/>
      <c r="F444" s="56"/>
      <c r="G444" s="56"/>
      <c r="H444" s="56"/>
      <c r="I444" s="56"/>
      <c r="J444" s="56"/>
      <c r="K444" s="56"/>
      <c r="L444" s="56"/>
    </row>
    <row r="445" spans="3:12" ht="18.75">
      <c r="C445" s="56"/>
      <c r="D445" s="56"/>
      <c r="E445" s="56"/>
      <c r="F445" s="56"/>
      <c r="G445" s="56"/>
      <c r="H445" s="56"/>
      <c r="I445" s="56"/>
      <c r="J445" s="56"/>
      <c r="K445" s="56"/>
      <c r="L445" s="56"/>
    </row>
    <row r="446" spans="3:12" ht="18.75">
      <c r="C446" s="56"/>
      <c r="D446" s="56"/>
      <c r="E446" s="56"/>
      <c r="F446" s="56"/>
      <c r="G446" s="56"/>
      <c r="H446" s="56"/>
      <c r="I446" s="56"/>
      <c r="J446" s="56"/>
      <c r="K446" s="56"/>
      <c r="L446" s="56"/>
    </row>
    <row r="447" spans="3:12" ht="18.75">
      <c r="C447" s="56"/>
      <c r="D447" s="56"/>
      <c r="E447" s="56"/>
      <c r="F447" s="56"/>
      <c r="G447" s="56"/>
      <c r="H447" s="56"/>
      <c r="I447" s="56"/>
      <c r="J447" s="56"/>
      <c r="K447" s="56"/>
      <c r="L447" s="56"/>
    </row>
    <row r="448" spans="3:12" ht="18.75">
      <c r="C448" s="56"/>
      <c r="D448" s="56"/>
      <c r="E448" s="56"/>
      <c r="F448" s="56"/>
      <c r="G448" s="56"/>
      <c r="H448" s="56"/>
      <c r="I448" s="56"/>
      <c r="J448" s="56"/>
      <c r="K448" s="56"/>
      <c r="L448" s="56"/>
    </row>
    <row r="449" spans="3:12" ht="18.75">
      <c r="C449" s="56"/>
      <c r="D449" s="56"/>
      <c r="E449" s="56"/>
      <c r="F449" s="56"/>
      <c r="G449" s="56"/>
      <c r="H449" s="56"/>
      <c r="I449" s="56"/>
      <c r="J449" s="56"/>
      <c r="K449" s="56"/>
      <c r="L449" s="56"/>
    </row>
    <row r="450" spans="3:12" ht="18.75">
      <c r="C450" s="56"/>
      <c r="D450" s="56"/>
      <c r="E450" s="56"/>
      <c r="F450" s="56"/>
      <c r="G450" s="56"/>
      <c r="H450" s="56"/>
      <c r="I450" s="56"/>
      <c r="J450" s="56"/>
      <c r="K450" s="56"/>
      <c r="L450" s="56"/>
    </row>
    <row r="451" spans="3:12" ht="18.75">
      <c r="C451" s="56"/>
      <c r="D451" s="56"/>
      <c r="E451" s="56"/>
      <c r="F451" s="56"/>
      <c r="G451" s="56"/>
      <c r="H451" s="56"/>
      <c r="I451" s="56"/>
      <c r="J451" s="56"/>
      <c r="K451" s="56"/>
      <c r="L451" s="56"/>
    </row>
    <row r="452" spans="3:12" ht="18.75">
      <c r="C452" s="56"/>
      <c r="D452" s="56"/>
      <c r="E452" s="56"/>
      <c r="F452" s="56"/>
      <c r="G452" s="56"/>
      <c r="H452" s="56"/>
      <c r="I452" s="56"/>
      <c r="J452" s="56"/>
      <c r="K452" s="56"/>
      <c r="L452" s="56"/>
    </row>
    <row r="453" spans="3:12" ht="18.75">
      <c r="C453" s="56"/>
      <c r="D453" s="56"/>
      <c r="E453" s="56"/>
      <c r="F453" s="56"/>
      <c r="G453" s="56"/>
      <c r="H453" s="56"/>
      <c r="I453" s="56"/>
      <c r="J453" s="56"/>
      <c r="K453" s="56"/>
      <c r="L453" s="56"/>
    </row>
    <row r="454" spans="3:12" ht="18.75">
      <c r="C454" s="56"/>
      <c r="D454" s="56"/>
      <c r="E454" s="56"/>
      <c r="F454" s="56"/>
      <c r="G454" s="56"/>
      <c r="H454" s="56"/>
      <c r="I454" s="56"/>
      <c r="J454" s="56"/>
      <c r="K454" s="56"/>
      <c r="L454" s="56"/>
    </row>
    <row r="455" spans="3:12" ht="18.75">
      <c r="C455" s="56"/>
      <c r="D455" s="56"/>
      <c r="E455" s="56"/>
      <c r="F455" s="56"/>
      <c r="G455" s="56"/>
      <c r="H455" s="56"/>
      <c r="I455" s="56"/>
      <c r="J455" s="56"/>
      <c r="K455" s="56"/>
      <c r="L455" s="56"/>
    </row>
    <row r="456" spans="3:12" ht="18.75">
      <c r="C456" s="56"/>
      <c r="D456" s="56"/>
      <c r="E456" s="56"/>
      <c r="F456" s="56"/>
      <c r="G456" s="56"/>
      <c r="H456" s="56"/>
      <c r="I456" s="56"/>
      <c r="J456" s="56"/>
      <c r="K456" s="56"/>
      <c r="L456" s="56"/>
    </row>
    <row r="457" spans="3:12" ht="18.75">
      <c r="C457" s="56"/>
      <c r="D457" s="56"/>
      <c r="E457" s="56"/>
      <c r="F457" s="56"/>
      <c r="G457" s="56"/>
      <c r="H457" s="56"/>
      <c r="I457" s="56"/>
      <c r="J457" s="56"/>
      <c r="K457" s="56"/>
      <c r="L457" s="56"/>
    </row>
    <row r="458" spans="3:12" ht="18.75">
      <c r="C458" s="56"/>
      <c r="D458" s="56"/>
      <c r="E458" s="56"/>
      <c r="F458" s="56"/>
      <c r="G458" s="56"/>
      <c r="H458" s="56"/>
      <c r="I458" s="56"/>
      <c r="J458" s="56"/>
      <c r="K458" s="56"/>
      <c r="L458" s="56"/>
    </row>
    <row r="459" spans="3:12" ht="18.75">
      <c r="C459" s="56"/>
      <c r="D459" s="56"/>
      <c r="E459" s="56"/>
      <c r="F459" s="56"/>
      <c r="G459" s="56"/>
      <c r="H459" s="56"/>
      <c r="I459" s="56"/>
      <c r="J459" s="56"/>
      <c r="K459" s="56"/>
      <c r="L459" s="56"/>
    </row>
    <row r="460" spans="3:12" ht="18.75">
      <c r="C460" s="56"/>
      <c r="D460" s="56"/>
      <c r="E460" s="56"/>
      <c r="F460" s="56"/>
      <c r="G460" s="56"/>
      <c r="H460" s="56"/>
      <c r="I460" s="56"/>
      <c r="J460" s="56"/>
      <c r="K460" s="56"/>
      <c r="L460" s="56"/>
    </row>
    <row r="461" spans="3:12" ht="18.75">
      <c r="C461" s="56"/>
      <c r="D461" s="56"/>
      <c r="E461" s="56"/>
      <c r="F461" s="56"/>
      <c r="G461" s="56"/>
      <c r="H461" s="56"/>
      <c r="I461" s="56"/>
      <c r="J461" s="56"/>
      <c r="K461" s="56"/>
      <c r="L461" s="56"/>
    </row>
    <row r="462" spans="3:12" ht="18.75">
      <c r="C462" s="56"/>
      <c r="D462" s="56"/>
      <c r="E462" s="56"/>
      <c r="F462" s="56"/>
      <c r="G462" s="56"/>
      <c r="H462" s="56"/>
      <c r="I462" s="56"/>
      <c r="J462" s="56"/>
      <c r="K462" s="56"/>
      <c r="L462" s="56"/>
    </row>
    <row r="463" spans="3:12" ht="18.75">
      <c r="C463" s="56"/>
      <c r="D463" s="56"/>
      <c r="E463" s="56"/>
      <c r="F463" s="56"/>
      <c r="G463" s="56"/>
      <c r="H463" s="56"/>
      <c r="I463" s="56"/>
      <c r="J463" s="56"/>
      <c r="K463" s="56"/>
      <c r="L463" s="56"/>
    </row>
    <row r="464" spans="3:12" ht="18.75">
      <c r="C464" s="56"/>
      <c r="D464" s="56"/>
      <c r="E464" s="56"/>
      <c r="F464" s="56"/>
      <c r="G464" s="56"/>
      <c r="H464" s="56"/>
      <c r="I464" s="56"/>
      <c r="J464" s="56"/>
      <c r="K464" s="56"/>
      <c r="L464" s="56"/>
    </row>
    <row r="465" spans="3:12" ht="18.75">
      <c r="C465" s="56"/>
      <c r="D465" s="56"/>
      <c r="E465" s="56"/>
      <c r="F465" s="56"/>
      <c r="G465" s="56"/>
      <c r="H465" s="56"/>
      <c r="I465" s="56"/>
      <c r="J465" s="56"/>
      <c r="K465" s="56"/>
      <c r="L465" s="56"/>
    </row>
    <row r="466" spans="3:12" ht="18.75">
      <c r="C466" s="56"/>
      <c r="D466" s="56"/>
      <c r="E466" s="56"/>
      <c r="F466" s="56"/>
      <c r="G466" s="56"/>
      <c r="H466" s="56"/>
      <c r="I466" s="56"/>
      <c r="J466" s="56"/>
      <c r="K466" s="56"/>
      <c r="L466" s="56"/>
    </row>
    <row r="467" spans="3:12" ht="18.75">
      <c r="C467" s="56"/>
      <c r="D467" s="56"/>
      <c r="E467" s="56"/>
      <c r="F467" s="56"/>
      <c r="G467" s="56"/>
      <c r="H467" s="56"/>
      <c r="I467" s="56"/>
      <c r="J467" s="56"/>
      <c r="K467" s="56"/>
      <c r="L467" s="56"/>
    </row>
    <row r="468" spans="3:12" ht="18.75">
      <c r="C468" s="60"/>
      <c r="D468" s="60"/>
      <c r="E468" s="60"/>
      <c r="F468" s="60"/>
      <c r="G468" s="60"/>
      <c r="H468" s="60"/>
      <c r="I468" s="60"/>
      <c r="J468" s="60"/>
      <c r="K468" s="60"/>
      <c r="L468" s="60"/>
    </row>
    <row r="469" spans="3:12" ht="18.75">
      <c r="C469" s="60"/>
      <c r="D469" s="60"/>
      <c r="E469" s="60"/>
      <c r="F469" s="60"/>
      <c r="G469" s="60"/>
      <c r="H469" s="60"/>
      <c r="I469" s="60"/>
      <c r="J469" s="60"/>
      <c r="K469" s="60"/>
      <c r="L469" s="60"/>
    </row>
    <row r="470" spans="3:12" ht="18.75">
      <c r="C470" s="60"/>
      <c r="D470" s="60"/>
      <c r="E470" s="60"/>
      <c r="F470" s="60"/>
      <c r="G470" s="60"/>
      <c r="H470" s="60"/>
      <c r="I470" s="60"/>
      <c r="J470" s="60"/>
      <c r="K470" s="60"/>
      <c r="L470" s="60"/>
    </row>
    <row r="471" spans="3:12" ht="18.75">
      <c r="C471" s="60"/>
      <c r="D471" s="60"/>
      <c r="E471" s="60"/>
      <c r="F471" s="60"/>
      <c r="G471" s="60"/>
      <c r="H471" s="60"/>
      <c r="I471" s="60"/>
      <c r="J471" s="60"/>
      <c r="K471" s="60"/>
      <c r="L471" s="60"/>
    </row>
    <row r="472" spans="3:12" ht="18.75">
      <c r="C472" s="60"/>
      <c r="D472" s="60"/>
      <c r="E472" s="60"/>
      <c r="F472" s="60"/>
      <c r="G472" s="60"/>
      <c r="H472" s="60"/>
      <c r="I472" s="60"/>
      <c r="J472" s="60"/>
      <c r="K472" s="60"/>
      <c r="L472" s="60"/>
    </row>
    <row r="473" spans="3:12" ht="18.75">
      <c r="C473" s="60"/>
      <c r="D473" s="60"/>
      <c r="E473" s="60"/>
      <c r="F473" s="60"/>
      <c r="G473" s="60"/>
      <c r="H473" s="60"/>
      <c r="I473" s="60"/>
      <c r="J473" s="60"/>
      <c r="K473" s="60"/>
      <c r="L473" s="60"/>
    </row>
    <row r="474" spans="3:12" ht="18.75">
      <c r="C474" s="60"/>
      <c r="D474" s="60"/>
      <c r="E474" s="60"/>
      <c r="F474" s="60"/>
      <c r="G474" s="60"/>
      <c r="H474" s="60"/>
      <c r="I474" s="60"/>
      <c r="J474" s="60"/>
      <c r="K474" s="60"/>
      <c r="L474" s="60"/>
    </row>
    <row r="475" spans="3:12" ht="18.75">
      <c r="C475" s="60"/>
      <c r="D475" s="60"/>
      <c r="E475" s="60"/>
      <c r="F475" s="60"/>
      <c r="G475" s="60"/>
      <c r="H475" s="60"/>
      <c r="I475" s="60"/>
      <c r="J475" s="60"/>
      <c r="K475" s="60"/>
      <c r="L475" s="60"/>
    </row>
    <row r="476" spans="3:12" ht="18.75">
      <c r="C476" s="60"/>
      <c r="D476" s="60"/>
      <c r="E476" s="60"/>
      <c r="F476" s="60"/>
      <c r="G476" s="60"/>
      <c r="H476" s="60"/>
      <c r="I476" s="60"/>
      <c r="J476" s="60"/>
      <c r="K476" s="60"/>
      <c r="L476" s="60"/>
    </row>
    <row r="477" spans="3:12" ht="18.75">
      <c r="C477" s="60"/>
      <c r="D477" s="60"/>
      <c r="E477" s="60"/>
      <c r="F477" s="60"/>
      <c r="G477" s="60"/>
      <c r="H477" s="60"/>
      <c r="I477" s="60"/>
      <c r="J477" s="60"/>
      <c r="K477" s="60"/>
      <c r="L477" s="60"/>
    </row>
    <row r="478" spans="3:12" ht="18.75">
      <c r="C478" s="60"/>
      <c r="D478" s="60"/>
      <c r="E478" s="60"/>
      <c r="F478" s="60"/>
      <c r="G478" s="60"/>
      <c r="H478" s="60"/>
      <c r="I478" s="60"/>
      <c r="J478" s="60"/>
      <c r="K478" s="60"/>
      <c r="L478" s="60"/>
    </row>
    <row r="479" spans="3:12" ht="18.75">
      <c r="C479" s="60"/>
      <c r="D479" s="60"/>
      <c r="E479" s="60"/>
      <c r="F479" s="60"/>
      <c r="G479" s="60"/>
      <c r="H479" s="60"/>
      <c r="I479" s="60"/>
      <c r="J479" s="60"/>
      <c r="K479" s="60"/>
      <c r="L479" s="60"/>
    </row>
    <row r="480" spans="3:12" ht="18.75">
      <c r="C480" s="60"/>
      <c r="D480" s="60"/>
      <c r="E480" s="60"/>
      <c r="F480" s="60"/>
      <c r="G480" s="60"/>
      <c r="H480" s="60"/>
      <c r="I480" s="60"/>
      <c r="J480" s="60"/>
      <c r="K480" s="60"/>
      <c r="L480" s="60"/>
    </row>
    <row r="481" spans="3:12" ht="18.75">
      <c r="C481" s="60"/>
      <c r="D481" s="60"/>
      <c r="E481" s="60"/>
      <c r="F481" s="60"/>
      <c r="G481" s="60"/>
      <c r="H481" s="60"/>
      <c r="I481" s="60"/>
      <c r="J481" s="60"/>
      <c r="K481" s="60"/>
      <c r="L481" s="60"/>
    </row>
    <row r="482" spans="3:12" ht="18.75">
      <c r="C482" s="60"/>
      <c r="D482" s="60"/>
      <c r="E482" s="60"/>
      <c r="F482" s="60"/>
      <c r="G482" s="60"/>
      <c r="H482" s="60"/>
      <c r="I482" s="60"/>
      <c r="J482" s="60"/>
      <c r="K482" s="60"/>
      <c r="L482" s="60"/>
    </row>
    <row r="483" spans="3:12" ht="18.75">
      <c r="C483" s="60"/>
      <c r="D483" s="60"/>
      <c r="E483" s="60"/>
      <c r="F483" s="60"/>
      <c r="G483" s="60"/>
      <c r="H483" s="60"/>
      <c r="I483" s="60"/>
      <c r="J483" s="60"/>
      <c r="K483" s="60"/>
      <c r="L483" s="60"/>
    </row>
    <row r="484" spans="3:12" ht="18.75">
      <c r="C484" s="60"/>
      <c r="D484" s="60"/>
      <c r="E484" s="60"/>
      <c r="F484" s="60"/>
      <c r="G484" s="60"/>
      <c r="H484" s="60"/>
      <c r="I484" s="60"/>
      <c r="J484" s="60"/>
      <c r="K484" s="60"/>
      <c r="L484" s="60"/>
    </row>
    <row r="485" spans="3:12" ht="18.75">
      <c r="C485" s="60"/>
      <c r="D485" s="60"/>
      <c r="E485" s="60"/>
      <c r="F485" s="60"/>
      <c r="G485" s="60"/>
      <c r="H485" s="60"/>
      <c r="I485" s="60"/>
      <c r="J485" s="60"/>
      <c r="K485" s="60"/>
      <c r="L485" s="60"/>
    </row>
    <row r="486" spans="3:12" ht="18.75">
      <c r="C486" s="60"/>
      <c r="D486" s="60"/>
      <c r="E486" s="60"/>
      <c r="F486" s="60"/>
      <c r="G486" s="60"/>
      <c r="H486" s="60"/>
      <c r="I486" s="60"/>
      <c r="J486" s="60"/>
      <c r="K486" s="60"/>
      <c r="L486" s="60"/>
    </row>
    <row r="487" spans="3:12" ht="18.75">
      <c r="C487" s="60"/>
      <c r="D487" s="60"/>
      <c r="E487" s="60"/>
      <c r="F487" s="60"/>
      <c r="G487" s="60"/>
      <c r="H487" s="60"/>
      <c r="I487" s="60"/>
      <c r="J487" s="60"/>
      <c r="K487" s="60"/>
      <c r="L487" s="60"/>
    </row>
    <row r="488" spans="3:12" ht="18.75">
      <c r="C488" s="60"/>
      <c r="D488" s="60"/>
      <c r="E488" s="60"/>
      <c r="F488" s="60"/>
      <c r="G488" s="60"/>
      <c r="H488" s="60"/>
      <c r="I488" s="60"/>
      <c r="J488" s="60"/>
      <c r="K488" s="60"/>
      <c r="L488" s="60"/>
    </row>
    <row r="489" spans="3:12" ht="18.75">
      <c r="C489" s="60"/>
      <c r="D489" s="60"/>
      <c r="E489" s="60"/>
      <c r="F489" s="60"/>
      <c r="G489" s="60"/>
      <c r="H489" s="60"/>
      <c r="I489" s="60"/>
      <c r="J489" s="60"/>
      <c r="K489" s="60"/>
      <c r="L489" s="60"/>
    </row>
    <row r="490" spans="3:12" ht="18.75">
      <c r="C490" s="60"/>
      <c r="D490" s="60"/>
      <c r="E490" s="60"/>
      <c r="F490" s="60"/>
      <c r="G490" s="60"/>
      <c r="H490" s="60"/>
      <c r="I490" s="60"/>
      <c r="J490" s="60"/>
      <c r="K490" s="60"/>
      <c r="L490" s="60"/>
    </row>
    <row r="491" spans="3:12" ht="18.75">
      <c r="C491" s="60"/>
      <c r="D491" s="60"/>
      <c r="E491" s="60"/>
      <c r="F491" s="60"/>
      <c r="G491" s="60"/>
      <c r="H491" s="60"/>
      <c r="I491" s="60"/>
      <c r="J491" s="60"/>
      <c r="K491" s="60"/>
      <c r="L491" s="60"/>
    </row>
    <row r="492" spans="3:12" ht="18.75">
      <c r="C492" s="60"/>
      <c r="D492" s="60"/>
      <c r="E492" s="60"/>
      <c r="F492" s="60"/>
      <c r="G492" s="60"/>
      <c r="H492" s="60"/>
      <c r="I492" s="60"/>
      <c r="J492" s="60"/>
      <c r="K492" s="60"/>
      <c r="L492" s="60"/>
    </row>
    <row r="493" spans="3:12" ht="18.75">
      <c r="C493" s="60"/>
      <c r="D493" s="60"/>
      <c r="E493" s="60"/>
      <c r="F493" s="60"/>
      <c r="G493" s="60"/>
      <c r="H493" s="60"/>
      <c r="I493" s="60"/>
      <c r="J493" s="60"/>
      <c r="K493" s="60"/>
      <c r="L493" s="60"/>
    </row>
    <row r="494" spans="3:12" ht="18.75">
      <c r="C494" s="60"/>
      <c r="D494" s="60"/>
      <c r="E494" s="60"/>
      <c r="F494" s="60"/>
      <c r="G494" s="60"/>
      <c r="H494" s="60"/>
      <c r="I494" s="60"/>
      <c r="J494" s="60"/>
      <c r="K494" s="60"/>
      <c r="L494" s="60"/>
    </row>
    <row r="495" spans="3:12" ht="18.75">
      <c r="C495" s="60"/>
      <c r="D495" s="60"/>
      <c r="E495" s="60"/>
      <c r="F495" s="60"/>
      <c r="G495" s="60"/>
      <c r="H495" s="60"/>
      <c r="I495" s="60"/>
      <c r="J495" s="60"/>
      <c r="K495" s="60"/>
      <c r="L495" s="60"/>
    </row>
    <row r="496" spans="3:12" ht="18.75">
      <c r="C496" s="60"/>
      <c r="D496" s="60"/>
      <c r="E496" s="60"/>
      <c r="F496" s="60"/>
      <c r="G496" s="60"/>
      <c r="H496" s="60"/>
      <c r="I496" s="60"/>
      <c r="J496" s="60"/>
      <c r="K496" s="60"/>
      <c r="L496" s="60"/>
    </row>
    <row r="497" spans="3:12" ht="18.75">
      <c r="C497" s="60"/>
      <c r="D497" s="60"/>
      <c r="E497" s="60"/>
      <c r="F497" s="60"/>
      <c r="G497" s="60"/>
      <c r="H497" s="60"/>
      <c r="I497" s="60"/>
      <c r="J497" s="60"/>
      <c r="K497" s="60"/>
      <c r="L497" s="60"/>
    </row>
    <row r="498" spans="3:12" ht="18.75">
      <c r="C498" s="60"/>
      <c r="D498" s="60"/>
      <c r="E498" s="60"/>
      <c r="F498" s="60"/>
      <c r="G498" s="60"/>
      <c r="H498" s="60"/>
      <c r="I498" s="60"/>
      <c r="J498" s="60"/>
      <c r="K498" s="60"/>
      <c r="L498" s="60"/>
    </row>
    <row r="499" spans="3:12" ht="18.75">
      <c r="C499" s="60"/>
      <c r="D499" s="60"/>
      <c r="E499" s="60"/>
      <c r="F499" s="60"/>
      <c r="G499" s="60"/>
      <c r="H499" s="60"/>
      <c r="I499" s="60"/>
      <c r="J499" s="60"/>
      <c r="K499" s="60"/>
      <c r="L499" s="60"/>
    </row>
    <row r="500" spans="3:12" ht="18.75">
      <c r="C500" s="60"/>
      <c r="D500" s="60"/>
      <c r="E500" s="60"/>
      <c r="F500" s="60"/>
      <c r="G500" s="60"/>
      <c r="H500" s="60"/>
      <c r="I500" s="60"/>
      <c r="J500" s="60"/>
      <c r="K500" s="60"/>
      <c r="L500" s="60"/>
    </row>
    <row r="501" spans="3:12" ht="18.75">
      <c r="C501" s="60"/>
      <c r="D501" s="60"/>
      <c r="E501" s="60"/>
      <c r="F501" s="60"/>
      <c r="G501" s="60"/>
      <c r="H501" s="60"/>
      <c r="I501" s="60"/>
      <c r="J501" s="60"/>
      <c r="K501" s="60"/>
      <c r="L501" s="60"/>
    </row>
  </sheetData>
  <sheetProtection/>
  <mergeCells count="108">
    <mergeCell ref="D68:H68"/>
    <mergeCell ref="D69:H69"/>
    <mergeCell ref="D70:H70"/>
    <mergeCell ref="I82:M82"/>
    <mergeCell ref="N82:O82"/>
    <mergeCell ref="D71:H71"/>
    <mergeCell ref="D72:H72"/>
    <mergeCell ref="D73:H73"/>
    <mergeCell ref="N78:O78"/>
    <mergeCell ref="I79:M79"/>
    <mergeCell ref="D62:H62"/>
    <mergeCell ref="D63:H63"/>
    <mergeCell ref="D64:H64"/>
    <mergeCell ref="D65:H65"/>
    <mergeCell ref="D66:H66"/>
    <mergeCell ref="D67:H67"/>
    <mergeCell ref="N79:O79"/>
    <mergeCell ref="A81:C81"/>
    <mergeCell ref="N81:O81"/>
    <mergeCell ref="M85:N85"/>
    <mergeCell ref="A84:C84"/>
    <mergeCell ref="D84:F84"/>
    <mergeCell ref="H84:I84"/>
    <mergeCell ref="M84:N84"/>
    <mergeCell ref="D85:F85"/>
    <mergeCell ref="H85:I85"/>
    <mergeCell ref="A68:B68"/>
    <mergeCell ref="A69:B69"/>
    <mergeCell ref="A70:B70"/>
    <mergeCell ref="A71:B71"/>
    <mergeCell ref="A72:B72"/>
    <mergeCell ref="A73:B73"/>
    <mergeCell ref="A74:B74"/>
    <mergeCell ref="A75:B75"/>
    <mergeCell ref="A78:C7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8:B18"/>
    <mergeCell ref="A19:B19"/>
    <mergeCell ref="A16:B16"/>
    <mergeCell ref="A20:B20"/>
    <mergeCell ref="A21:B21"/>
    <mergeCell ref="A13:B14"/>
    <mergeCell ref="A22:B22"/>
    <mergeCell ref="A17:B17"/>
    <mergeCell ref="A15:B15"/>
    <mergeCell ref="O1:R2"/>
    <mergeCell ref="A8:R8"/>
    <mergeCell ref="C9:P9"/>
    <mergeCell ref="C10:P10"/>
    <mergeCell ref="F11:O11"/>
    <mergeCell ref="N13:P13"/>
    <mergeCell ref="R13:R14"/>
    <mergeCell ref="K13:K14"/>
    <mergeCell ref="G13:G14"/>
    <mergeCell ref="H13:H14"/>
    <mergeCell ref="I13:I14"/>
    <mergeCell ref="J13:J14"/>
    <mergeCell ref="M13:M14"/>
    <mergeCell ref="C13:C14"/>
    <mergeCell ref="D13:D14"/>
    <mergeCell ref="E13:E14"/>
    <mergeCell ref="F13:F14"/>
    <mergeCell ref="L13:L14"/>
    <mergeCell ref="Q13:Q14"/>
  </mergeCells>
  <printOptions/>
  <pageMargins left="0" right="0" top="0.3937007874015748" bottom="0.3937007874015748" header="0.31496062992125984" footer="0.31496062992125984"/>
  <pageSetup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0"/>
  <sheetViews>
    <sheetView zoomScalePageLayoutView="0" workbookViewId="0" topLeftCell="A1">
      <selection activeCell="K3" sqref="K3"/>
    </sheetView>
  </sheetViews>
  <sheetFormatPr defaultColWidth="9.140625" defaultRowHeight="15"/>
  <cols>
    <col min="1" max="1" width="3.28125" style="1" customWidth="1"/>
    <col min="2" max="2" width="13.28125" style="1" customWidth="1"/>
    <col min="3" max="3" width="7.00390625" style="1" customWidth="1"/>
    <col min="4" max="4" width="5.00390625" style="1" customWidth="1"/>
    <col min="5" max="5" width="4.8515625" style="1" customWidth="1"/>
    <col min="6" max="6" width="10.00390625" style="1" customWidth="1"/>
    <col min="7" max="8" width="7.28125" style="1" customWidth="1"/>
    <col min="9" max="9" width="9.00390625" style="3" customWidth="1"/>
    <col min="10" max="10" width="9.421875" style="3" customWidth="1"/>
    <col min="11" max="11" width="9.8515625" style="1" customWidth="1"/>
    <col min="12" max="13" width="11.140625" style="1" customWidth="1"/>
    <col min="14" max="14" width="10.140625" style="1" customWidth="1"/>
    <col min="15" max="15" width="8.57421875" style="1" customWidth="1"/>
    <col min="16" max="16" width="8.7109375" style="1" customWidth="1"/>
    <col min="17" max="16384" width="9.140625" style="1" customWidth="1"/>
  </cols>
  <sheetData>
    <row r="1" spans="1:16" ht="12.75" customHeight="1">
      <c r="A1" s="12"/>
      <c r="B1" s="12"/>
      <c r="C1" s="11"/>
      <c r="D1" s="11"/>
      <c r="E1" s="11"/>
      <c r="F1" s="11"/>
      <c r="G1" s="11"/>
      <c r="H1" s="11"/>
      <c r="I1" s="13"/>
      <c r="J1" s="13"/>
      <c r="K1" s="642" t="s">
        <v>193</v>
      </c>
      <c r="L1" s="642"/>
      <c r="M1" s="642"/>
      <c r="N1" s="642"/>
      <c r="O1" s="642"/>
      <c r="P1" s="642"/>
    </row>
    <row r="2" spans="1:16" ht="21" customHeight="1">
      <c r="A2" s="12"/>
      <c r="B2" s="12"/>
      <c r="C2" s="11"/>
      <c r="D2" s="11"/>
      <c r="E2" s="11"/>
      <c r="F2" s="11"/>
      <c r="G2" s="11"/>
      <c r="H2" s="11"/>
      <c r="I2" s="13"/>
      <c r="J2" s="13"/>
      <c r="K2" s="642"/>
      <c r="L2" s="642"/>
      <c r="M2" s="642"/>
      <c r="N2" s="642"/>
      <c r="O2" s="642"/>
      <c r="P2" s="642"/>
    </row>
    <row r="3" spans="1:16" ht="21" customHeight="1">
      <c r="A3" s="12"/>
      <c r="B3" s="12"/>
      <c r="C3" s="11"/>
      <c r="D3" s="11"/>
      <c r="E3" s="11"/>
      <c r="F3" s="11"/>
      <c r="G3" s="11"/>
      <c r="H3" s="11"/>
      <c r="I3" s="13"/>
      <c r="J3" s="13"/>
      <c r="K3" s="27"/>
      <c r="L3" s="30"/>
      <c r="M3" s="30"/>
      <c r="N3" s="30"/>
      <c r="O3" s="27"/>
      <c r="P3" s="27"/>
    </row>
    <row r="4" spans="1:16" ht="15.75">
      <c r="A4" s="12"/>
      <c r="B4" s="12"/>
      <c r="C4" s="11"/>
      <c r="D4" s="11"/>
      <c r="E4" s="11"/>
      <c r="F4" s="11"/>
      <c r="G4" s="11"/>
      <c r="H4" s="11"/>
      <c r="I4" s="13"/>
      <c r="J4" s="13"/>
      <c r="K4" s="67" t="s">
        <v>187</v>
      </c>
      <c r="L4" s="58"/>
      <c r="M4" s="58"/>
      <c r="N4" s="58"/>
      <c r="O4" s="27"/>
      <c r="P4" s="27"/>
    </row>
    <row r="5" spans="1:16" ht="15.75">
      <c r="A5" s="12"/>
      <c r="B5" s="12"/>
      <c r="C5" s="11"/>
      <c r="D5" s="11"/>
      <c r="E5" s="11"/>
      <c r="F5" s="11"/>
      <c r="G5" s="11"/>
      <c r="H5" s="11"/>
      <c r="I5" s="13"/>
      <c r="J5" s="13"/>
      <c r="K5" s="67" t="s">
        <v>182</v>
      </c>
      <c r="L5" s="58"/>
      <c r="M5" s="58"/>
      <c r="N5" s="58"/>
      <c r="O5" s="27"/>
      <c r="P5" s="27"/>
    </row>
    <row r="6" spans="1:16" ht="15.75">
      <c r="A6" s="12"/>
      <c r="B6" s="12"/>
      <c r="C6" s="11"/>
      <c r="D6" s="11"/>
      <c r="E6" s="11"/>
      <c r="F6" s="11"/>
      <c r="G6" s="11"/>
      <c r="H6" s="11"/>
      <c r="I6" s="13"/>
      <c r="J6" s="13"/>
      <c r="K6"/>
      <c r="L6" s="58"/>
      <c r="M6" s="58"/>
      <c r="N6" s="58"/>
      <c r="O6" s="27"/>
      <c r="P6" s="27"/>
    </row>
    <row r="7" spans="1:16" ht="15.75">
      <c r="A7" s="12"/>
      <c r="B7" s="12"/>
      <c r="C7" s="11"/>
      <c r="D7" s="11"/>
      <c r="E7" s="11"/>
      <c r="F7" s="11"/>
      <c r="G7" s="11"/>
      <c r="H7" s="11"/>
      <c r="I7" s="13"/>
      <c r="J7" s="13"/>
      <c r="K7" s="67" t="s">
        <v>181</v>
      </c>
      <c r="L7" s="58"/>
      <c r="M7" s="58"/>
      <c r="N7" s="58"/>
      <c r="O7" s="27"/>
      <c r="P7" s="27"/>
    </row>
    <row r="8" spans="1:16" ht="15.75">
      <c r="A8" s="12"/>
      <c r="B8" s="12"/>
      <c r="C8" s="11"/>
      <c r="D8" s="11"/>
      <c r="E8" s="11"/>
      <c r="F8" s="11"/>
      <c r="G8" s="11"/>
      <c r="H8" s="11"/>
      <c r="I8" s="13"/>
      <c r="J8" s="13"/>
      <c r="K8" s="5"/>
      <c r="L8" s="5"/>
      <c r="M8" s="5"/>
      <c r="N8" s="5"/>
      <c r="O8" s="27"/>
      <c r="P8" s="27"/>
    </row>
    <row r="9" spans="1:16" ht="15.75">
      <c r="A9" s="12"/>
      <c r="B9" s="12"/>
      <c r="C9" s="11"/>
      <c r="D9" s="11"/>
      <c r="E9" s="11"/>
      <c r="F9" s="11"/>
      <c r="G9" s="11"/>
      <c r="H9" s="11"/>
      <c r="I9" s="13"/>
      <c r="J9" s="13"/>
      <c r="K9" s="5"/>
      <c r="L9" s="5"/>
      <c r="M9" s="5"/>
      <c r="N9" s="5"/>
      <c r="O9" s="27"/>
      <c r="P9" s="27"/>
    </row>
    <row r="10" spans="1:16" ht="51.75" customHeight="1">
      <c r="A10" s="12"/>
      <c r="B10" s="677" t="s">
        <v>123</v>
      </c>
      <c r="C10" s="677"/>
      <c r="D10" s="677"/>
      <c r="E10" s="677"/>
      <c r="F10" s="677"/>
      <c r="G10" s="677"/>
      <c r="H10" s="677"/>
      <c r="I10" s="677"/>
      <c r="J10" s="677"/>
      <c r="K10" s="677"/>
      <c r="L10" s="677"/>
      <c r="M10" s="677"/>
      <c r="N10" s="677"/>
      <c r="O10" s="677"/>
      <c r="P10" s="5"/>
    </row>
    <row r="11" spans="1:16" ht="15.75">
      <c r="A11" s="12"/>
      <c r="B11" s="12"/>
      <c r="C11" s="13"/>
      <c r="D11" s="13"/>
      <c r="E11" s="13"/>
      <c r="F11" s="13"/>
      <c r="G11" s="13"/>
      <c r="H11" s="13"/>
      <c r="I11" s="13"/>
      <c r="J11" s="13"/>
      <c r="K11" s="14"/>
      <c r="L11" s="13"/>
      <c r="M11" s="13"/>
      <c r="N11" s="13"/>
      <c r="O11" s="5"/>
      <c r="P11" s="5"/>
    </row>
    <row r="12" spans="1:16" ht="15.75" customHeight="1">
      <c r="A12" s="679" t="s">
        <v>124</v>
      </c>
      <c r="B12" s="679"/>
      <c r="C12" s="678" t="s">
        <v>16</v>
      </c>
      <c r="D12" s="678" t="s">
        <v>18</v>
      </c>
      <c r="E12" s="678" t="s">
        <v>19</v>
      </c>
      <c r="F12" s="678" t="s">
        <v>20</v>
      </c>
      <c r="G12" s="678" t="s">
        <v>21</v>
      </c>
      <c r="H12" s="627" t="s">
        <v>22</v>
      </c>
      <c r="I12" s="672" t="s">
        <v>23</v>
      </c>
      <c r="J12" s="672" t="s">
        <v>104</v>
      </c>
      <c r="K12" s="678" t="s">
        <v>82</v>
      </c>
      <c r="L12" s="678"/>
      <c r="M12" s="678"/>
      <c r="N12" s="678"/>
      <c r="O12" s="678"/>
      <c r="P12" s="678"/>
    </row>
    <row r="13" spans="1:16" ht="15.75" customHeight="1">
      <c r="A13" s="679"/>
      <c r="B13" s="679"/>
      <c r="C13" s="678"/>
      <c r="D13" s="678"/>
      <c r="E13" s="678"/>
      <c r="F13" s="678"/>
      <c r="G13" s="678"/>
      <c r="H13" s="671"/>
      <c r="I13" s="672"/>
      <c r="J13" s="672"/>
      <c r="K13" s="630" t="s">
        <v>145</v>
      </c>
      <c r="L13" s="646" t="s">
        <v>24</v>
      </c>
      <c r="M13" s="647"/>
      <c r="N13" s="648"/>
      <c r="O13" s="629" t="s">
        <v>146</v>
      </c>
      <c r="P13" s="629" t="s">
        <v>147</v>
      </c>
    </row>
    <row r="14" spans="1:16" ht="51.75" customHeight="1">
      <c r="A14" s="679"/>
      <c r="B14" s="679"/>
      <c r="C14" s="678"/>
      <c r="D14" s="678"/>
      <c r="E14" s="678"/>
      <c r="F14" s="678"/>
      <c r="G14" s="678"/>
      <c r="H14" s="628"/>
      <c r="I14" s="672"/>
      <c r="J14" s="672"/>
      <c r="K14" s="631"/>
      <c r="L14" s="37" t="s">
        <v>148</v>
      </c>
      <c r="M14" s="37" t="s">
        <v>149</v>
      </c>
      <c r="N14" s="37" t="s">
        <v>150</v>
      </c>
      <c r="O14" s="629"/>
      <c r="P14" s="629"/>
    </row>
    <row r="15" spans="1:16" ht="15.75">
      <c r="A15" s="675"/>
      <c r="B15" s="676"/>
      <c r="C15" s="9"/>
      <c r="D15" s="9"/>
      <c r="E15" s="9"/>
      <c r="F15" s="9"/>
      <c r="G15" s="9"/>
      <c r="H15" s="31"/>
      <c r="I15" s="6"/>
      <c r="J15" s="6"/>
      <c r="K15" s="9"/>
      <c r="L15" s="31"/>
      <c r="M15" s="31"/>
      <c r="N15" s="31"/>
      <c r="O15" s="9"/>
      <c r="P15" s="9"/>
    </row>
    <row r="16" spans="1:16" ht="15.75">
      <c r="A16" s="675"/>
      <c r="B16" s="676"/>
      <c r="C16" s="9"/>
      <c r="D16" s="9"/>
      <c r="E16" s="9"/>
      <c r="F16" s="9"/>
      <c r="G16" s="9"/>
      <c r="H16" s="31"/>
      <c r="I16" s="6"/>
      <c r="J16" s="6"/>
      <c r="K16" s="9"/>
      <c r="L16" s="31"/>
      <c r="M16" s="31"/>
      <c r="N16" s="31"/>
      <c r="O16" s="9"/>
      <c r="P16" s="9"/>
    </row>
    <row r="17" spans="1:16" ht="15.75">
      <c r="A17" s="675"/>
      <c r="B17" s="676"/>
      <c r="C17" s="9"/>
      <c r="D17" s="9"/>
      <c r="E17" s="9"/>
      <c r="F17" s="9"/>
      <c r="G17" s="9"/>
      <c r="H17" s="31"/>
      <c r="I17" s="6"/>
      <c r="J17" s="6"/>
      <c r="K17" s="9"/>
      <c r="L17" s="31"/>
      <c r="M17" s="31"/>
      <c r="N17" s="31"/>
      <c r="O17" s="9"/>
      <c r="P17" s="9"/>
    </row>
    <row r="18" spans="1:16" ht="15.75">
      <c r="A18" s="673"/>
      <c r="B18" s="674"/>
      <c r="C18" s="7"/>
      <c r="D18" s="7"/>
      <c r="E18" s="7"/>
      <c r="F18" s="7"/>
      <c r="G18" s="7"/>
      <c r="H18" s="7"/>
      <c r="I18" s="7"/>
      <c r="J18" s="7"/>
      <c r="K18" s="2"/>
      <c r="L18" s="2"/>
      <c r="M18" s="2"/>
      <c r="N18" s="2"/>
      <c r="O18" s="2"/>
      <c r="P18" s="2"/>
    </row>
    <row r="19" spans="1:16" ht="15.75">
      <c r="A19" s="665" t="s">
        <v>50</v>
      </c>
      <c r="B19" s="665"/>
      <c r="C19" s="665"/>
      <c r="D19" s="17"/>
      <c r="E19" s="17"/>
      <c r="F19" s="17"/>
      <c r="G19" s="17"/>
      <c r="H19" s="17"/>
      <c r="I19" s="17"/>
      <c r="J19" s="21"/>
      <c r="K19" s="18"/>
      <c r="L19" s="18"/>
      <c r="M19" s="18"/>
      <c r="N19" s="18"/>
      <c r="O19" s="667"/>
      <c r="P19" s="667"/>
    </row>
    <row r="20" spans="1:16" ht="15.75">
      <c r="A20" s="25"/>
      <c r="B20" s="26" t="s">
        <v>51</v>
      </c>
      <c r="C20" s="17"/>
      <c r="D20" s="17"/>
      <c r="E20" s="17"/>
      <c r="F20" s="17"/>
      <c r="G20" s="17"/>
      <c r="H20" s="17"/>
      <c r="I20" s="17"/>
      <c r="J20" s="23"/>
      <c r="K20" s="22"/>
      <c r="L20" s="29"/>
      <c r="M20" s="29"/>
      <c r="N20" s="29"/>
      <c r="O20" s="668" t="s">
        <v>49</v>
      </c>
      <c r="P20" s="668"/>
    </row>
    <row r="21" spans="1:16" ht="15.75">
      <c r="A21" s="16"/>
      <c r="B21" s="16"/>
      <c r="C21" s="17"/>
      <c r="D21" s="17"/>
      <c r="E21" s="17"/>
      <c r="F21" s="17"/>
      <c r="G21" s="17"/>
      <c r="H21" s="17"/>
      <c r="I21" s="17"/>
      <c r="J21" s="17"/>
      <c r="K21" s="16"/>
      <c r="L21" s="16"/>
      <c r="M21" s="16"/>
      <c r="N21" s="16"/>
      <c r="O21" s="16"/>
      <c r="P21" s="16"/>
    </row>
    <row r="22" spans="1:16" ht="15.75">
      <c r="A22" s="665" t="s">
        <v>52</v>
      </c>
      <c r="B22" s="665"/>
      <c r="C22" s="665"/>
      <c r="D22" s="17"/>
      <c r="E22" s="17"/>
      <c r="F22" s="17"/>
      <c r="G22" s="17"/>
      <c r="H22" s="17"/>
      <c r="I22" s="17"/>
      <c r="J22" s="21"/>
      <c r="K22" s="18"/>
      <c r="L22" s="18"/>
      <c r="M22" s="18"/>
      <c r="N22" s="18"/>
      <c r="O22" s="667"/>
      <c r="P22" s="667"/>
    </row>
    <row r="23" spans="1:16" ht="15.75">
      <c r="A23" s="25"/>
      <c r="B23" s="25"/>
      <c r="C23" s="17"/>
      <c r="D23" s="17"/>
      <c r="E23" s="17"/>
      <c r="F23" s="17"/>
      <c r="G23" s="17"/>
      <c r="H23" s="17"/>
      <c r="I23" s="17"/>
      <c r="J23" s="23"/>
      <c r="K23" s="22"/>
      <c r="L23" s="29"/>
      <c r="M23" s="29"/>
      <c r="N23" s="29"/>
      <c r="O23" s="668" t="s">
        <v>49</v>
      </c>
      <c r="P23" s="668"/>
    </row>
    <row r="24" spans="1:16" ht="15.75">
      <c r="A24" s="665" t="s">
        <v>53</v>
      </c>
      <c r="B24" s="665"/>
      <c r="C24" s="665"/>
      <c r="D24" s="669"/>
      <c r="E24" s="669"/>
      <c r="F24" s="669"/>
      <c r="G24" s="19"/>
      <c r="H24" s="19"/>
      <c r="I24" s="21"/>
      <c r="J24" s="22"/>
      <c r="K24" s="667"/>
      <c r="L24" s="667"/>
      <c r="M24" s="667"/>
      <c r="N24" s="667"/>
      <c r="O24" s="667"/>
      <c r="P24" s="20"/>
    </row>
    <row r="25" spans="1:16" ht="31.5">
      <c r="A25" s="25"/>
      <c r="B25" s="25"/>
      <c r="C25" s="17"/>
      <c r="D25" s="666" t="s">
        <v>54</v>
      </c>
      <c r="E25" s="666"/>
      <c r="F25" s="666"/>
      <c r="G25" s="19"/>
      <c r="H25" s="19"/>
      <c r="I25" s="666" t="s">
        <v>48</v>
      </c>
      <c r="J25" s="666"/>
      <c r="K25" s="670" t="s">
        <v>49</v>
      </c>
      <c r="L25" s="670"/>
      <c r="M25" s="670"/>
      <c r="N25" s="670"/>
      <c r="O25" s="670"/>
      <c r="P25" s="24" t="s">
        <v>55</v>
      </c>
    </row>
    <row r="26" spans="1:16" ht="15.75">
      <c r="A26" s="25"/>
      <c r="B26" s="25"/>
      <c r="C26" s="17"/>
      <c r="D26" s="17"/>
      <c r="E26" s="17"/>
      <c r="F26" s="17"/>
      <c r="G26" s="17"/>
      <c r="H26" s="17"/>
      <c r="I26" s="17"/>
      <c r="J26" s="17"/>
      <c r="K26" s="16"/>
      <c r="L26" s="16"/>
      <c r="M26" s="16"/>
      <c r="N26" s="16"/>
      <c r="O26" s="16"/>
      <c r="P26" s="16"/>
    </row>
    <row r="27" spans="1:16" ht="15.75">
      <c r="A27" s="25"/>
      <c r="B27" s="25"/>
      <c r="C27" s="17"/>
      <c r="D27" s="17"/>
      <c r="E27" s="17"/>
      <c r="F27" s="17"/>
      <c r="G27" s="17"/>
      <c r="H27" s="17"/>
      <c r="I27" s="17"/>
      <c r="J27" s="17"/>
      <c r="K27" s="16"/>
      <c r="L27" s="16"/>
      <c r="M27" s="16"/>
      <c r="N27" s="16"/>
      <c r="O27" s="16"/>
      <c r="P27" s="16"/>
    </row>
    <row r="28" spans="1:8" ht="15.75">
      <c r="A28" s="10"/>
      <c r="B28" s="10"/>
      <c r="C28" s="3"/>
      <c r="D28" s="3"/>
      <c r="E28" s="3"/>
      <c r="F28" s="3"/>
      <c r="G28" s="3"/>
      <c r="H28" s="3"/>
    </row>
    <row r="29" spans="1:8" ht="15.75" customHeight="1">
      <c r="A29" s="10"/>
      <c r="B29" s="10"/>
      <c r="C29" s="3"/>
      <c r="D29" s="3"/>
      <c r="E29" s="3"/>
      <c r="F29" s="3"/>
      <c r="G29" s="3"/>
      <c r="H29" s="3"/>
    </row>
    <row r="30" spans="1:8" ht="15.75" customHeight="1">
      <c r="A30" s="10"/>
      <c r="B30" s="10"/>
      <c r="C30" s="3"/>
      <c r="D30" s="3"/>
      <c r="E30" s="3"/>
      <c r="F30" s="3"/>
      <c r="G30" s="3"/>
      <c r="H30" s="3"/>
    </row>
    <row r="31" spans="1:8" ht="15.75">
      <c r="A31" s="10"/>
      <c r="B31" s="10"/>
      <c r="C31" s="3"/>
      <c r="D31" s="3"/>
      <c r="E31" s="3"/>
      <c r="F31" s="3"/>
      <c r="G31" s="3"/>
      <c r="H31" s="3"/>
    </row>
    <row r="32" spans="1:8" ht="15.75" customHeight="1">
      <c r="A32" s="10"/>
      <c r="B32" s="10"/>
      <c r="C32" s="3"/>
      <c r="D32" s="3"/>
      <c r="E32" s="3"/>
      <c r="F32" s="3"/>
      <c r="G32" s="3"/>
      <c r="H32" s="3"/>
    </row>
    <row r="33" spans="1:8" ht="15.75" customHeight="1">
      <c r="A33" s="10"/>
      <c r="B33" s="10"/>
      <c r="C33" s="3"/>
      <c r="D33" s="3"/>
      <c r="E33" s="3"/>
      <c r="F33" s="3"/>
      <c r="G33" s="3"/>
      <c r="H33" s="3"/>
    </row>
    <row r="34" spans="1:8" ht="15.75" customHeight="1">
      <c r="A34" s="10"/>
      <c r="B34" s="10"/>
      <c r="C34" s="3"/>
      <c r="D34" s="3"/>
      <c r="E34" s="3"/>
      <c r="F34" s="3"/>
      <c r="G34" s="3"/>
      <c r="H34" s="3"/>
    </row>
    <row r="35" spans="1:8" ht="31.5" customHeight="1">
      <c r="A35" s="10"/>
      <c r="B35" s="10"/>
      <c r="C35" s="3"/>
      <c r="D35" s="3"/>
      <c r="E35" s="3"/>
      <c r="F35" s="3"/>
      <c r="G35" s="3"/>
      <c r="H35" s="3"/>
    </row>
    <row r="36" spans="1:8" ht="15.75">
      <c r="A36" s="10"/>
      <c r="B36" s="10"/>
      <c r="C36" s="3"/>
      <c r="D36" s="3"/>
      <c r="E36" s="3"/>
      <c r="F36" s="3"/>
      <c r="G36" s="3"/>
      <c r="H36" s="3"/>
    </row>
    <row r="37" spans="1:8" ht="15.75">
      <c r="A37" s="10"/>
      <c r="B37" s="10"/>
      <c r="C37" s="3"/>
      <c r="D37" s="3"/>
      <c r="E37" s="3"/>
      <c r="F37" s="3"/>
      <c r="G37" s="3"/>
      <c r="H37" s="3"/>
    </row>
    <row r="38" spans="1:8" ht="15.75">
      <c r="A38" s="10"/>
      <c r="B38" s="10"/>
      <c r="C38" s="3"/>
      <c r="D38" s="3"/>
      <c r="E38" s="3"/>
      <c r="F38" s="3"/>
      <c r="G38" s="3"/>
      <c r="H38" s="3"/>
    </row>
    <row r="39" spans="1:8" ht="15.75">
      <c r="A39" s="10"/>
      <c r="B39" s="10"/>
      <c r="C39" s="3"/>
      <c r="D39" s="3"/>
      <c r="E39" s="3"/>
      <c r="F39" s="3"/>
      <c r="G39" s="3"/>
      <c r="H39" s="3"/>
    </row>
    <row r="40" spans="1:8" ht="15.75">
      <c r="A40" s="10"/>
      <c r="B40" s="10"/>
      <c r="C40" s="3"/>
      <c r="D40" s="3"/>
      <c r="E40" s="3"/>
      <c r="F40" s="3"/>
      <c r="G40" s="3"/>
      <c r="H40" s="3"/>
    </row>
    <row r="41" spans="1:8" ht="15.75">
      <c r="A41" s="10"/>
      <c r="B41" s="10"/>
      <c r="C41" s="3"/>
      <c r="D41" s="3"/>
      <c r="E41" s="3"/>
      <c r="F41" s="3"/>
      <c r="G41" s="3"/>
      <c r="H41" s="3"/>
    </row>
    <row r="42" spans="1:8" ht="15.75">
      <c r="A42" s="10"/>
      <c r="B42" s="10"/>
      <c r="C42" s="3"/>
      <c r="D42" s="3"/>
      <c r="E42" s="3"/>
      <c r="F42" s="3"/>
      <c r="G42" s="3"/>
      <c r="H42" s="3"/>
    </row>
    <row r="43" spans="1:8" ht="15.75">
      <c r="A43" s="10"/>
      <c r="B43" s="10"/>
      <c r="C43" s="3"/>
      <c r="D43" s="3"/>
      <c r="E43" s="3"/>
      <c r="F43" s="3"/>
      <c r="G43" s="3"/>
      <c r="H43" s="3"/>
    </row>
    <row r="44" spans="1:8" ht="15.75">
      <c r="A44" s="10"/>
      <c r="B44" s="10"/>
      <c r="C44" s="3"/>
      <c r="D44" s="3"/>
      <c r="E44" s="3"/>
      <c r="F44" s="3"/>
      <c r="G44" s="3"/>
      <c r="H44" s="3"/>
    </row>
    <row r="45" spans="1:8" ht="15.75">
      <c r="A45" s="10"/>
      <c r="B45" s="10"/>
      <c r="C45" s="3"/>
      <c r="D45" s="3"/>
      <c r="E45" s="3"/>
      <c r="F45" s="3"/>
      <c r="G45" s="3"/>
      <c r="H45" s="3"/>
    </row>
    <row r="46" spans="1:8" ht="15.75">
      <c r="A46" s="10"/>
      <c r="B46" s="10"/>
      <c r="C46" s="3"/>
      <c r="D46" s="3"/>
      <c r="E46" s="3"/>
      <c r="F46" s="3"/>
      <c r="G46" s="3"/>
      <c r="H46" s="3"/>
    </row>
    <row r="47" spans="1:8" ht="15.75">
      <c r="A47" s="10"/>
      <c r="B47" s="10"/>
      <c r="C47" s="3"/>
      <c r="D47" s="3"/>
      <c r="E47" s="3"/>
      <c r="F47" s="3"/>
      <c r="G47" s="3"/>
      <c r="H47" s="3"/>
    </row>
    <row r="48" spans="1:8" ht="15.75">
      <c r="A48" s="10"/>
      <c r="B48" s="10"/>
      <c r="C48" s="3"/>
      <c r="D48" s="3"/>
      <c r="E48" s="3"/>
      <c r="F48" s="3"/>
      <c r="G48" s="3"/>
      <c r="H48" s="3"/>
    </row>
    <row r="49" spans="1:8" ht="15.75">
      <c r="A49" s="10"/>
      <c r="B49" s="10"/>
      <c r="C49" s="3"/>
      <c r="D49" s="3"/>
      <c r="E49" s="3"/>
      <c r="F49" s="3"/>
      <c r="G49" s="3"/>
      <c r="H49" s="3"/>
    </row>
    <row r="50" spans="1:8" ht="15.75">
      <c r="A50" s="10"/>
      <c r="B50" s="10"/>
      <c r="C50" s="3"/>
      <c r="D50" s="3"/>
      <c r="E50" s="3"/>
      <c r="F50" s="3"/>
      <c r="G50" s="3"/>
      <c r="H50" s="3"/>
    </row>
    <row r="51" spans="1:8" ht="15.75">
      <c r="A51" s="10"/>
      <c r="B51" s="10"/>
      <c r="C51" s="3"/>
      <c r="D51" s="3"/>
      <c r="E51" s="3"/>
      <c r="F51" s="3"/>
      <c r="G51" s="3"/>
      <c r="H51" s="3"/>
    </row>
    <row r="52" spans="1:8" ht="15.75">
      <c r="A52" s="10"/>
      <c r="B52" s="10"/>
      <c r="C52" s="3"/>
      <c r="D52" s="3"/>
      <c r="E52" s="3"/>
      <c r="F52" s="3"/>
      <c r="G52" s="3"/>
      <c r="H52" s="3"/>
    </row>
    <row r="53" spans="1:8" ht="15.75">
      <c r="A53" s="10"/>
      <c r="B53" s="10"/>
      <c r="C53" s="3"/>
      <c r="D53" s="3"/>
      <c r="E53" s="3"/>
      <c r="F53" s="3"/>
      <c r="G53" s="3"/>
      <c r="H53" s="3"/>
    </row>
    <row r="54" spans="1:8" ht="15.75">
      <c r="A54" s="10"/>
      <c r="B54" s="10"/>
      <c r="C54" s="3"/>
      <c r="D54" s="3"/>
      <c r="E54" s="3"/>
      <c r="F54" s="3"/>
      <c r="G54" s="3"/>
      <c r="H54" s="3"/>
    </row>
    <row r="55" spans="1:8" ht="15.75">
      <c r="A55" s="10"/>
      <c r="B55" s="10"/>
      <c r="C55" s="3"/>
      <c r="D55" s="3"/>
      <c r="E55" s="3"/>
      <c r="F55" s="3"/>
      <c r="G55" s="3"/>
      <c r="H55" s="3"/>
    </row>
    <row r="56" spans="1:8" ht="15.75">
      <c r="A56" s="10"/>
      <c r="B56" s="10"/>
      <c r="C56" s="3"/>
      <c r="D56" s="3"/>
      <c r="E56" s="3"/>
      <c r="F56" s="3"/>
      <c r="G56" s="3"/>
      <c r="H56" s="3"/>
    </row>
    <row r="57" spans="1:8" ht="15.75">
      <c r="A57" s="10"/>
      <c r="B57" s="10"/>
      <c r="C57" s="3"/>
      <c r="D57" s="3"/>
      <c r="E57" s="3"/>
      <c r="F57" s="3"/>
      <c r="G57" s="3"/>
      <c r="H57" s="3"/>
    </row>
    <row r="58" spans="1:8" ht="15.75">
      <c r="A58" s="10"/>
      <c r="B58" s="10"/>
      <c r="C58" s="3"/>
      <c r="D58" s="3"/>
      <c r="E58" s="3"/>
      <c r="F58" s="3"/>
      <c r="G58" s="3"/>
      <c r="H58" s="3"/>
    </row>
    <row r="59" spans="1:8" ht="15.75">
      <c r="A59" s="10"/>
      <c r="B59" s="10"/>
      <c r="C59" s="3"/>
      <c r="D59" s="3"/>
      <c r="E59" s="3"/>
      <c r="F59" s="3"/>
      <c r="G59" s="3"/>
      <c r="H59" s="3"/>
    </row>
    <row r="60" spans="1:8" ht="15.75">
      <c r="A60" s="10"/>
      <c r="B60" s="10"/>
      <c r="C60" s="3"/>
      <c r="D60" s="3"/>
      <c r="E60" s="3"/>
      <c r="F60" s="3"/>
      <c r="G60" s="3"/>
      <c r="H60" s="3"/>
    </row>
    <row r="61" spans="1:8" ht="15.75">
      <c r="A61" s="10"/>
      <c r="B61" s="10"/>
      <c r="C61" s="3"/>
      <c r="D61" s="3"/>
      <c r="E61" s="3"/>
      <c r="F61" s="3"/>
      <c r="G61" s="3"/>
      <c r="H61" s="3"/>
    </row>
    <row r="62" spans="1:8" ht="15.75">
      <c r="A62" s="10"/>
      <c r="B62" s="10"/>
      <c r="C62" s="3"/>
      <c r="D62" s="3"/>
      <c r="E62" s="3"/>
      <c r="F62" s="3"/>
      <c r="G62" s="3"/>
      <c r="H62" s="3"/>
    </row>
    <row r="63" spans="1:8" ht="15.75">
      <c r="A63" s="10"/>
      <c r="B63" s="10"/>
      <c r="C63" s="3"/>
      <c r="D63" s="3"/>
      <c r="E63" s="3"/>
      <c r="F63" s="3"/>
      <c r="G63" s="3"/>
      <c r="H63" s="3"/>
    </row>
    <row r="64" spans="1:8" ht="15.75">
      <c r="A64" s="10"/>
      <c r="B64" s="10"/>
      <c r="C64" s="3"/>
      <c r="D64" s="3"/>
      <c r="E64" s="3"/>
      <c r="F64" s="3"/>
      <c r="G64" s="3"/>
      <c r="H64" s="3"/>
    </row>
    <row r="65" spans="1:8" ht="15.75">
      <c r="A65" s="10"/>
      <c r="B65" s="10"/>
      <c r="C65" s="3"/>
      <c r="D65" s="3"/>
      <c r="E65" s="3"/>
      <c r="F65" s="3"/>
      <c r="G65" s="3"/>
      <c r="H65" s="3"/>
    </row>
    <row r="66" spans="1:8" ht="15.75">
      <c r="A66" s="10"/>
      <c r="B66" s="10"/>
      <c r="C66" s="3"/>
      <c r="D66" s="3"/>
      <c r="E66" s="3"/>
      <c r="F66" s="3"/>
      <c r="G66" s="3"/>
      <c r="H66" s="3"/>
    </row>
    <row r="67" spans="1:8" ht="15.75">
      <c r="A67" s="10"/>
      <c r="B67" s="10"/>
      <c r="C67" s="3"/>
      <c r="D67" s="3"/>
      <c r="E67" s="3"/>
      <c r="F67" s="3"/>
      <c r="G67" s="3"/>
      <c r="H67" s="3"/>
    </row>
    <row r="68" spans="1:8" ht="15.75">
      <c r="A68" s="10"/>
      <c r="B68" s="10"/>
      <c r="C68" s="3"/>
      <c r="D68" s="3"/>
      <c r="E68" s="3"/>
      <c r="F68" s="3"/>
      <c r="G68" s="3"/>
      <c r="H68" s="3"/>
    </row>
    <row r="69" spans="1:8" ht="15.75">
      <c r="A69" s="10"/>
      <c r="B69" s="10"/>
      <c r="C69" s="3"/>
      <c r="D69" s="3"/>
      <c r="E69" s="3"/>
      <c r="F69" s="3"/>
      <c r="G69" s="3"/>
      <c r="H69" s="3"/>
    </row>
    <row r="70" spans="1:8" ht="15.75">
      <c r="A70" s="10"/>
      <c r="B70" s="10"/>
      <c r="C70" s="3"/>
      <c r="D70" s="3"/>
      <c r="E70" s="3"/>
      <c r="F70" s="3"/>
      <c r="G70" s="3"/>
      <c r="H70" s="3"/>
    </row>
    <row r="71" spans="1:8" ht="15.75">
      <c r="A71" s="10"/>
      <c r="B71" s="10"/>
      <c r="C71" s="3"/>
      <c r="D71" s="3"/>
      <c r="E71" s="3"/>
      <c r="F71" s="3"/>
      <c r="G71" s="3"/>
      <c r="H71" s="3"/>
    </row>
    <row r="72" spans="1:8" ht="15.75">
      <c r="A72" s="10"/>
      <c r="B72" s="10"/>
      <c r="C72" s="3"/>
      <c r="D72" s="3"/>
      <c r="E72" s="3"/>
      <c r="F72" s="3"/>
      <c r="G72" s="3"/>
      <c r="H72" s="3"/>
    </row>
    <row r="73" spans="1:8" ht="15.75">
      <c r="A73" s="10"/>
      <c r="B73" s="10"/>
      <c r="C73" s="3"/>
      <c r="D73" s="3"/>
      <c r="E73" s="3"/>
      <c r="F73" s="3"/>
      <c r="G73" s="3"/>
      <c r="H73" s="3"/>
    </row>
    <row r="74" spans="1:8" ht="15.75">
      <c r="A74" s="10"/>
      <c r="B74" s="10"/>
      <c r="C74" s="3"/>
      <c r="D74" s="3"/>
      <c r="E74" s="3"/>
      <c r="F74" s="3"/>
      <c r="G74" s="3"/>
      <c r="H74" s="3"/>
    </row>
    <row r="75" spans="1:8" ht="15.75">
      <c r="A75" s="10"/>
      <c r="B75" s="10"/>
      <c r="C75" s="3"/>
      <c r="D75" s="3"/>
      <c r="E75" s="3"/>
      <c r="F75" s="3"/>
      <c r="G75" s="3"/>
      <c r="H75" s="3"/>
    </row>
    <row r="76" spans="1:8" ht="15.75">
      <c r="A76" s="10"/>
      <c r="B76" s="10"/>
      <c r="C76" s="3"/>
      <c r="D76" s="3"/>
      <c r="E76" s="3"/>
      <c r="F76" s="3"/>
      <c r="G76" s="3"/>
      <c r="H76" s="3"/>
    </row>
    <row r="77" spans="1:8" ht="15.75">
      <c r="A77" s="10"/>
      <c r="B77" s="10"/>
      <c r="C77" s="3"/>
      <c r="D77" s="3"/>
      <c r="E77" s="3"/>
      <c r="F77" s="3"/>
      <c r="G77" s="3"/>
      <c r="H77" s="3"/>
    </row>
    <row r="78" spans="1:8" ht="15.75">
      <c r="A78" s="10"/>
      <c r="B78" s="10"/>
      <c r="C78" s="3"/>
      <c r="D78" s="3"/>
      <c r="E78" s="3"/>
      <c r="F78" s="3"/>
      <c r="G78" s="3"/>
      <c r="H78" s="3"/>
    </row>
    <row r="79" spans="1:8" ht="15.75">
      <c r="A79" s="10"/>
      <c r="B79" s="10"/>
      <c r="C79" s="3"/>
      <c r="D79" s="3"/>
      <c r="E79" s="3"/>
      <c r="F79" s="3"/>
      <c r="G79" s="3"/>
      <c r="H79" s="3"/>
    </row>
    <row r="80" spans="1:8" ht="15.75">
      <c r="A80" s="10"/>
      <c r="B80" s="10"/>
      <c r="C80" s="3"/>
      <c r="D80" s="3"/>
      <c r="E80" s="3"/>
      <c r="F80" s="3"/>
      <c r="G80" s="3"/>
      <c r="H80" s="3"/>
    </row>
    <row r="81" spans="1:8" ht="15.75">
      <c r="A81" s="10"/>
      <c r="B81" s="10"/>
      <c r="C81" s="3"/>
      <c r="D81" s="3"/>
      <c r="E81" s="3"/>
      <c r="F81" s="3"/>
      <c r="G81" s="3"/>
      <c r="H81" s="3"/>
    </row>
    <row r="82" spans="1:8" ht="15.75">
      <c r="A82" s="10"/>
      <c r="B82" s="10"/>
      <c r="C82" s="3"/>
      <c r="D82" s="3"/>
      <c r="E82" s="3"/>
      <c r="F82" s="3"/>
      <c r="G82" s="3"/>
      <c r="H82" s="3"/>
    </row>
    <row r="83" spans="1:8" ht="15.75">
      <c r="A83" s="10"/>
      <c r="B83" s="10"/>
      <c r="C83" s="3"/>
      <c r="D83" s="3"/>
      <c r="E83" s="3"/>
      <c r="F83" s="3"/>
      <c r="G83" s="3"/>
      <c r="H83" s="3"/>
    </row>
    <row r="84" spans="1:8" ht="15.75">
      <c r="A84" s="10"/>
      <c r="B84" s="10"/>
      <c r="C84" s="3"/>
      <c r="D84" s="3"/>
      <c r="E84" s="3"/>
      <c r="F84" s="3"/>
      <c r="G84" s="3"/>
      <c r="H84" s="3"/>
    </row>
    <row r="85" spans="1:8" ht="15.75">
      <c r="A85" s="10"/>
      <c r="B85" s="10"/>
      <c r="C85" s="3"/>
      <c r="D85" s="3"/>
      <c r="E85" s="3"/>
      <c r="F85" s="3"/>
      <c r="G85" s="3"/>
      <c r="H85" s="3"/>
    </row>
    <row r="86" spans="1:8" ht="15.75">
      <c r="A86" s="10"/>
      <c r="B86" s="10"/>
      <c r="C86" s="3"/>
      <c r="D86" s="3"/>
      <c r="E86" s="3"/>
      <c r="F86" s="3"/>
      <c r="G86" s="3"/>
      <c r="H86" s="3"/>
    </row>
    <row r="87" spans="1:8" ht="15.75">
      <c r="A87" s="10"/>
      <c r="B87" s="10"/>
      <c r="C87" s="3"/>
      <c r="D87" s="3"/>
      <c r="E87" s="3"/>
      <c r="F87" s="3"/>
      <c r="G87" s="3"/>
      <c r="H87" s="3"/>
    </row>
    <row r="88" spans="1:8" ht="15.75">
      <c r="A88" s="10"/>
      <c r="B88" s="10"/>
      <c r="C88" s="3"/>
      <c r="D88" s="3"/>
      <c r="E88" s="3"/>
      <c r="F88" s="3"/>
      <c r="G88" s="3"/>
      <c r="H88" s="3"/>
    </row>
    <row r="89" spans="1:8" ht="15.75">
      <c r="A89" s="10"/>
      <c r="B89" s="10"/>
      <c r="C89" s="3"/>
      <c r="D89" s="3"/>
      <c r="E89" s="3"/>
      <c r="F89" s="3"/>
      <c r="G89" s="3"/>
      <c r="H89" s="3"/>
    </row>
    <row r="90" spans="1:8" ht="15.75">
      <c r="A90" s="10"/>
      <c r="B90" s="10"/>
      <c r="C90" s="3"/>
      <c r="D90" s="3"/>
      <c r="E90" s="3"/>
      <c r="F90" s="3"/>
      <c r="G90" s="3"/>
      <c r="H90" s="3"/>
    </row>
    <row r="91" spans="1:8" ht="15.75">
      <c r="A91" s="10"/>
      <c r="B91" s="10"/>
      <c r="C91" s="3"/>
      <c r="D91" s="3"/>
      <c r="E91" s="3"/>
      <c r="F91" s="3"/>
      <c r="G91" s="3"/>
      <c r="H91" s="3"/>
    </row>
    <row r="92" spans="1:8" ht="15.75">
      <c r="A92" s="10"/>
      <c r="B92" s="10"/>
      <c r="C92" s="3"/>
      <c r="D92" s="3"/>
      <c r="E92" s="3"/>
      <c r="F92" s="3"/>
      <c r="G92" s="3"/>
      <c r="H92" s="3"/>
    </row>
    <row r="93" spans="1:8" ht="15.75">
      <c r="A93" s="10"/>
      <c r="B93" s="10"/>
      <c r="C93" s="3"/>
      <c r="D93" s="3"/>
      <c r="E93" s="3"/>
      <c r="F93" s="3"/>
      <c r="G93" s="3"/>
      <c r="H93" s="3"/>
    </row>
    <row r="94" spans="1:8" ht="15.75">
      <c r="A94" s="10"/>
      <c r="B94" s="10"/>
      <c r="C94" s="3"/>
      <c r="D94" s="3"/>
      <c r="E94" s="3"/>
      <c r="F94" s="3"/>
      <c r="G94" s="3"/>
      <c r="H94" s="3"/>
    </row>
    <row r="95" spans="1:8" ht="15.75">
      <c r="A95" s="10"/>
      <c r="B95" s="10"/>
      <c r="C95" s="3"/>
      <c r="D95" s="3"/>
      <c r="E95" s="3"/>
      <c r="F95" s="3"/>
      <c r="G95" s="3"/>
      <c r="H95" s="3"/>
    </row>
    <row r="96" spans="1:8" ht="15.75">
      <c r="A96" s="10"/>
      <c r="B96" s="10"/>
      <c r="C96" s="3"/>
      <c r="D96" s="3"/>
      <c r="E96" s="3"/>
      <c r="F96" s="3"/>
      <c r="G96" s="3"/>
      <c r="H96" s="3"/>
    </row>
    <row r="97" spans="1:8" ht="15.75">
      <c r="A97" s="10"/>
      <c r="B97" s="10"/>
      <c r="C97" s="3"/>
      <c r="D97" s="3"/>
      <c r="E97" s="3"/>
      <c r="F97" s="3"/>
      <c r="G97" s="3"/>
      <c r="H97" s="3"/>
    </row>
    <row r="98" spans="1:8" ht="15.75">
      <c r="A98" s="10"/>
      <c r="B98" s="10"/>
      <c r="C98" s="3"/>
      <c r="D98" s="3"/>
      <c r="E98" s="3"/>
      <c r="F98" s="3"/>
      <c r="G98" s="3"/>
      <c r="H98" s="3"/>
    </row>
    <row r="99" spans="1:8" ht="15.75">
      <c r="A99" s="10"/>
      <c r="B99" s="10"/>
      <c r="C99" s="3"/>
      <c r="D99" s="3"/>
      <c r="E99" s="3"/>
      <c r="F99" s="3"/>
      <c r="G99" s="3"/>
      <c r="H99" s="3"/>
    </row>
    <row r="100" spans="1:8" ht="15.75">
      <c r="A100" s="10"/>
      <c r="B100" s="10"/>
      <c r="C100" s="3"/>
      <c r="D100" s="3"/>
      <c r="E100" s="3"/>
      <c r="F100" s="3"/>
      <c r="G100" s="3"/>
      <c r="H100" s="3"/>
    </row>
    <row r="101" spans="1:8" ht="15.75">
      <c r="A101" s="10"/>
      <c r="B101" s="10"/>
      <c r="C101" s="3"/>
      <c r="D101" s="3"/>
      <c r="E101" s="3"/>
      <c r="F101" s="3"/>
      <c r="G101" s="3"/>
      <c r="H101" s="3"/>
    </row>
    <row r="102" spans="1:8" ht="15.75">
      <c r="A102" s="10"/>
      <c r="B102" s="10"/>
      <c r="C102" s="3"/>
      <c r="D102" s="3"/>
      <c r="E102" s="3"/>
      <c r="F102" s="3"/>
      <c r="G102" s="3"/>
      <c r="H102" s="3"/>
    </row>
    <row r="103" spans="1:8" ht="15.75">
      <c r="A103" s="10"/>
      <c r="B103" s="10"/>
      <c r="C103" s="3"/>
      <c r="D103" s="3"/>
      <c r="E103" s="3"/>
      <c r="F103" s="3"/>
      <c r="G103" s="3"/>
      <c r="H103" s="3"/>
    </row>
    <row r="104" spans="1:8" ht="15.75">
      <c r="A104" s="10"/>
      <c r="B104" s="10"/>
      <c r="C104" s="3"/>
      <c r="D104" s="3"/>
      <c r="E104" s="3"/>
      <c r="F104" s="3"/>
      <c r="G104" s="3"/>
      <c r="H104" s="3"/>
    </row>
    <row r="105" spans="1:8" ht="15.75">
      <c r="A105" s="10"/>
      <c r="B105" s="10"/>
      <c r="C105" s="3"/>
      <c r="D105" s="3"/>
      <c r="E105" s="3"/>
      <c r="F105" s="3"/>
      <c r="G105" s="3"/>
      <c r="H105" s="3"/>
    </row>
    <row r="106" spans="1:8" ht="15.75">
      <c r="A106" s="10"/>
      <c r="B106" s="10"/>
      <c r="C106" s="3"/>
      <c r="D106" s="3"/>
      <c r="E106" s="3"/>
      <c r="F106" s="3"/>
      <c r="G106" s="3"/>
      <c r="H106" s="3"/>
    </row>
    <row r="107" spans="1:8" ht="15.75">
      <c r="A107" s="10"/>
      <c r="B107" s="10"/>
      <c r="C107" s="3"/>
      <c r="D107" s="3"/>
      <c r="E107" s="3"/>
      <c r="F107" s="3"/>
      <c r="G107" s="3"/>
      <c r="H107" s="3"/>
    </row>
    <row r="108" spans="1:8" ht="15.75">
      <c r="A108" s="10"/>
      <c r="B108" s="10"/>
      <c r="C108" s="3"/>
      <c r="D108" s="3"/>
      <c r="E108" s="3"/>
      <c r="F108" s="3"/>
      <c r="G108" s="3"/>
      <c r="H108" s="3"/>
    </row>
    <row r="109" spans="1:8" ht="15.75">
      <c r="A109" s="10"/>
      <c r="B109" s="10"/>
      <c r="C109" s="3"/>
      <c r="D109" s="3"/>
      <c r="E109" s="3"/>
      <c r="F109" s="3"/>
      <c r="G109" s="3"/>
      <c r="H109" s="3"/>
    </row>
    <row r="110" spans="1:8" ht="15.75">
      <c r="A110" s="10"/>
      <c r="B110" s="10"/>
      <c r="C110" s="3"/>
      <c r="D110" s="3"/>
      <c r="E110" s="3"/>
      <c r="F110" s="3"/>
      <c r="G110" s="3"/>
      <c r="H110" s="3"/>
    </row>
    <row r="111" spans="1:8" ht="15.75">
      <c r="A111" s="10"/>
      <c r="B111" s="10"/>
      <c r="C111" s="3"/>
      <c r="D111" s="3"/>
      <c r="E111" s="3"/>
      <c r="F111" s="3"/>
      <c r="G111" s="3"/>
      <c r="H111" s="3"/>
    </row>
    <row r="112" spans="1:8" ht="15.75">
      <c r="A112" s="10"/>
      <c r="B112" s="10"/>
      <c r="C112" s="3"/>
      <c r="D112" s="3"/>
      <c r="E112" s="3"/>
      <c r="F112" s="3"/>
      <c r="G112" s="3"/>
      <c r="H112" s="3"/>
    </row>
    <row r="113" spans="1:8" ht="15.75">
      <c r="A113" s="10"/>
      <c r="B113" s="10"/>
      <c r="C113" s="3"/>
      <c r="D113" s="3"/>
      <c r="E113" s="3"/>
      <c r="F113" s="3"/>
      <c r="G113" s="3"/>
      <c r="H113" s="3"/>
    </row>
    <row r="114" spans="1:8" ht="15.75">
      <c r="A114" s="10"/>
      <c r="B114" s="10"/>
      <c r="C114" s="3"/>
      <c r="D114" s="3"/>
      <c r="E114" s="3"/>
      <c r="F114" s="3"/>
      <c r="G114" s="3"/>
      <c r="H114" s="3"/>
    </row>
    <row r="115" spans="1:8" ht="15.75">
      <c r="A115" s="10"/>
      <c r="B115" s="10"/>
      <c r="C115" s="3"/>
      <c r="D115" s="3"/>
      <c r="E115" s="3"/>
      <c r="F115" s="3"/>
      <c r="G115" s="3"/>
      <c r="H115" s="3"/>
    </row>
    <row r="116" spans="1:8" ht="15.75">
      <c r="A116" s="10"/>
      <c r="B116" s="10"/>
      <c r="C116" s="3"/>
      <c r="D116" s="3"/>
      <c r="E116" s="3"/>
      <c r="F116" s="3"/>
      <c r="G116" s="3"/>
      <c r="H116" s="3"/>
    </row>
    <row r="117" spans="1:8" ht="15.75">
      <c r="A117" s="10"/>
      <c r="B117" s="10"/>
      <c r="C117" s="3"/>
      <c r="D117" s="3"/>
      <c r="E117" s="3"/>
      <c r="F117" s="3"/>
      <c r="G117" s="3"/>
      <c r="H117" s="3"/>
    </row>
    <row r="118" spans="1:8" ht="15.75">
      <c r="A118" s="10"/>
      <c r="B118" s="10"/>
      <c r="C118" s="3"/>
      <c r="D118" s="3"/>
      <c r="E118" s="3"/>
      <c r="F118" s="3"/>
      <c r="G118" s="3"/>
      <c r="H118" s="3"/>
    </row>
    <row r="119" spans="1:8" ht="15.75">
      <c r="A119" s="10"/>
      <c r="B119" s="10"/>
      <c r="C119" s="3"/>
      <c r="D119" s="3"/>
      <c r="E119" s="3"/>
      <c r="F119" s="3"/>
      <c r="G119" s="3"/>
      <c r="H119" s="3"/>
    </row>
    <row r="120" spans="1:8" ht="15.75">
      <c r="A120" s="10"/>
      <c r="B120" s="10"/>
      <c r="C120" s="3"/>
      <c r="D120" s="3"/>
      <c r="E120" s="3"/>
      <c r="F120" s="3"/>
      <c r="G120" s="3"/>
      <c r="H120" s="3"/>
    </row>
    <row r="121" spans="1:8" ht="15.75">
      <c r="A121" s="10"/>
      <c r="B121" s="10"/>
      <c r="C121" s="3"/>
      <c r="D121" s="3"/>
      <c r="E121" s="3"/>
      <c r="F121" s="3"/>
      <c r="G121" s="3"/>
      <c r="H121" s="3"/>
    </row>
    <row r="122" spans="1:8" ht="15.75">
      <c r="A122" s="10"/>
      <c r="B122" s="10"/>
      <c r="C122" s="3"/>
      <c r="D122" s="3"/>
      <c r="E122" s="3"/>
      <c r="F122" s="3"/>
      <c r="G122" s="3"/>
      <c r="H122" s="3"/>
    </row>
    <row r="123" spans="1:8" ht="15.75">
      <c r="A123" s="10"/>
      <c r="B123" s="10"/>
      <c r="C123" s="3"/>
      <c r="D123" s="3"/>
      <c r="E123" s="3"/>
      <c r="F123" s="3"/>
      <c r="G123" s="3"/>
      <c r="H123" s="3"/>
    </row>
    <row r="124" spans="1:8" ht="15.75">
      <c r="A124" s="10"/>
      <c r="B124" s="10"/>
      <c r="C124" s="3"/>
      <c r="D124" s="3"/>
      <c r="E124" s="3"/>
      <c r="F124" s="3"/>
      <c r="G124" s="3"/>
      <c r="H124" s="3"/>
    </row>
    <row r="125" spans="1:8" ht="15.75">
      <c r="A125" s="10"/>
      <c r="B125" s="10"/>
      <c r="C125" s="3"/>
      <c r="D125" s="3"/>
      <c r="E125" s="3"/>
      <c r="F125" s="3"/>
      <c r="G125" s="3"/>
      <c r="H125" s="3"/>
    </row>
    <row r="126" spans="1:8" ht="15.75">
      <c r="A126" s="10"/>
      <c r="B126" s="10"/>
      <c r="C126" s="3"/>
      <c r="D126" s="3"/>
      <c r="E126" s="3"/>
      <c r="F126" s="3"/>
      <c r="G126" s="3"/>
      <c r="H126" s="3"/>
    </row>
    <row r="127" spans="1:8" ht="15.75">
      <c r="A127" s="10"/>
      <c r="B127" s="10"/>
      <c r="C127" s="3"/>
      <c r="D127" s="3"/>
      <c r="E127" s="3"/>
      <c r="F127" s="3"/>
      <c r="G127" s="3"/>
      <c r="H127" s="3"/>
    </row>
    <row r="128" spans="1:8" ht="15.75">
      <c r="A128" s="10"/>
      <c r="B128" s="10"/>
      <c r="C128" s="3"/>
      <c r="D128" s="3"/>
      <c r="E128" s="3"/>
      <c r="F128" s="3"/>
      <c r="G128" s="3"/>
      <c r="H128" s="3"/>
    </row>
    <row r="129" spans="1:8" ht="15.75">
      <c r="A129" s="10"/>
      <c r="B129" s="10"/>
      <c r="C129" s="3"/>
      <c r="D129" s="3"/>
      <c r="E129" s="3"/>
      <c r="F129" s="3"/>
      <c r="G129" s="3"/>
      <c r="H129" s="3"/>
    </row>
    <row r="130" spans="1:8" ht="15.75">
      <c r="A130" s="10"/>
      <c r="B130" s="10"/>
      <c r="C130" s="3"/>
      <c r="D130" s="3"/>
      <c r="E130" s="3"/>
      <c r="F130" s="3"/>
      <c r="G130" s="3"/>
      <c r="H130" s="3"/>
    </row>
    <row r="131" spans="1:8" ht="15.75">
      <c r="A131" s="10"/>
      <c r="B131" s="10"/>
      <c r="C131" s="3"/>
      <c r="D131" s="3"/>
      <c r="E131" s="3"/>
      <c r="F131" s="3"/>
      <c r="G131" s="3"/>
      <c r="H131" s="3"/>
    </row>
    <row r="132" spans="1:8" ht="15.75">
      <c r="A132" s="10"/>
      <c r="B132" s="10"/>
      <c r="C132" s="3"/>
      <c r="D132" s="3"/>
      <c r="E132" s="3"/>
      <c r="F132" s="3"/>
      <c r="G132" s="3"/>
      <c r="H132" s="3"/>
    </row>
    <row r="133" spans="1:8" ht="15.75">
      <c r="A133" s="10"/>
      <c r="B133" s="10"/>
      <c r="C133" s="3"/>
      <c r="D133" s="3"/>
      <c r="E133" s="3"/>
      <c r="F133" s="3"/>
      <c r="G133" s="3"/>
      <c r="H133" s="3"/>
    </row>
    <row r="134" spans="1:8" ht="15.75">
      <c r="A134" s="10"/>
      <c r="B134" s="10"/>
      <c r="C134" s="3"/>
      <c r="D134" s="3"/>
      <c r="E134" s="3"/>
      <c r="F134" s="3"/>
      <c r="G134" s="3"/>
      <c r="H134" s="3"/>
    </row>
    <row r="135" spans="1:8" ht="15.75">
      <c r="A135" s="10"/>
      <c r="B135" s="10"/>
      <c r="C135" s="3"/>
      <c r="D135" s="3"/>
      <c r="E135" s="3"/>
      <c r="F135" s="3"/>
      <c r="G135" s="3"/>
      <c r="H135" s="3"/>
    </row>
    <row r="136" spans="1:8" ht="15.75">
      <c r="A136" s="10"/>
      <c r="B136" s="10"/>
      <c r="C136" s="3"/>
      <c r="D136" s="3"/>
      <c r="E136" s="3"/>
      <c r="F136" s="3"/>
      <c r="G136" s="3"/>
      <c r="H136" s="3"/>
    </row>
    <row r="137" spans="1:8" ht="15.75">
      <c r="A137" s="10"/>
      <c r="B137" s="10"/>
      <c r="C137" s="3"/>
      <c r="D137" s="3"/>
      <c r="E137" s="3"/>
      <c r="F137" s="3"/>
      <c r="G137" s="3"/>
      <c r="H137" s="3"/>
    </row>
    <row r="138" spans="1:8" ht="15.75">
      <c r="A138" s="10"/>
      <c r="B138" s="10"/>
      <c r="C138" s="3"/>
      <c r="D138" s="3"/>
      <c r="E138" s="3"/>
      <c r="F138" s="3"/>
      <c r="G138" s="3"/>
      <c r="H138" s="3"/>
    </row>
    <row r="139" spans="1:8" ht="15.75">
      <c r="A139" s="10"/>
      <c r="B139" s="10"/>
      <c r="C139" s="3"/>
      <c r="D139" s="3"/>
      <c r="E139" s="3"/>
      <c r="F139" s="3"/>
      <c r="G139" s="3"/>
      <c r="H139" s="3"/>
    </row>
    <row r="140" spans="1:8" ht="15.75">
      <c r="A140" s="10"/>
      <c r="B140" s="10"/>
      <c r="C140" s="3"/>
      <c r="D140" s="3"/>
      <c r="E140" s="3"/>
      <c r="F140" s="3"/>
      <c r="G140" s="3"/>
      <c r="H140" s="3"/>
    </row>
    <row r="141" spans="1:8" ht="15.75">
      <c r="A141" s="10"/>
      <c r="B141" s="10"/>
      <c r="C141" s="3"/>
      <c r="D141" s="3"/>
      <c r="E141" s="3"/>
      <c r="F141" s="3"/>
      <c r="G141" s="3"/>
      <c r="H141" s="3"/>
    </row>
    <row r="142" spans="1:8" ht="15.75">
      <c r="A142" s="10"/>
      <c r="B142" s="10"/>
      <c r="C142" s="3"/>
      <c r="D142" s="3"/>
      <c r="E142" s="3"/>
      <c r="F142" s="3"/>
      <c r="G142" s="3"/>
      <c r="H142" s="3"/>
    </row>
    <row r="143" spans="1:8" ht="15.75">
      <c r="A143" s="10"/>
      <c r="B143" s="10"/>
      <c r="C143" s="3"/>
      <c r="D143" s="3"/>
      <c r="E143" s="3"/>
      <c r="F143" s="3"/>
      <c r="G143" s="3"/>
      <c r="H143" s="3"/>
    </row>
    <row r="144" spans="1:8" ht="15.75">
      <c r="A144" s="10"/>
      <c r="B144" s="10"/>
      <c r="C144" s="3"/>
      <c r="D144" s="3"/>
      <c r="E144" s="3"/>
      <c r="F144" s="3"/>
      <c r="G144" s="3"/>
      <c r="H144" s="3"/>
    </row>
    <row r="145" spans="1:8" ht="15.75">
      <c r="A145" s="10"/>
      <c r="B145" s="10"/>
      <c r="C145" s="3"/>
      <c r="D145" s="3"/>
      <c r="E145" s="3"/>
      <c r="F145" s="3"/>
      <c r="G145" s="3"/>
      <c r="H145" s="3"/>
    </row>
    <row r="146" spans="1:8" ht="15.75">
      <c r="A146" s="10"/>
      <c r="B146" s="10"/>
      <c r="C146" s="3"/>
      <c r="D146" s="3"/>
      <c r="E146" s="3"/>
      <c r="F146" s="3"/>
      <c r="G146" s="3"/>
      <c r="H146" s="3"/>
    </row>
    <row r="147" spans="1:8" ht="15.75">
      <c r="A147" s="10"/>
      <c r="B147" s="10"/>
      <c r="C147" s="3"/>
      <c r="D147" s="3"/>
      <c r="E147" s="3"/>
      <c r="F147" s="3"/>
      <c r="G147" s="3"/>
      <c r="H147" s="3"/>
    </row>
    <row r="148" spans="1:8" ht="15.75">
      <c r="A148" s="10"/>
      <c r="B148" s="10"/>
      <c r="C148" s="3"/>
      <c r="D148" s="3"/>
      <c r="E148" s="3"/>
      <c r="F148" s="3"/>
      <c r="G148" s="3"/>
      <c r="H148" s="3"/>
    </row>
    <row r="149" spans="1:8" ht="15.75">
      <c r="A149" s="10"/>
      <c r="B149" s="10"/>
      <c r="C149" s="3"/>
      <c r="D149" s="3"/>
      <c r="E149" s="3"/>
      <c r="F149" s="3"/>
      <c r="G149" s="3"/>
      <c r="H149" s="3"/>
    </row>
    <row r="150" spans="1:8" ht="15.75">
      <c r="A150" s="10"/>
      <c r="B150" s="10"/>
      <c r="C150" s="3"/>
      <c r="D150" s="3"/>
      <c r="E150" s="3"/>
      <c r="F150" s="3"/>
      <c r="G150" s="3"/>
      <c r="H150" s="3"/>
    </row>
    <row r="151" spans="1:8" ht="15.75">
      <c r="A151" s="10"/>
      <c r="B151" s="10"/>
      <c r="C151" s="3"/>
      <c r="D151" s="3"/>
      <c r="E151" s="3"/>
      <c r="F151" s="3"/>
      <c r="G151" s="3"/>
      <c r="H151" s="3"/>
    </row>
    <row r="152" spans="1:8" ht="15.75">
      <c r="A152" s="10"/>
      <c r="B152" s="10"/>
      <c r="C152" s="3"/>
      <c r="D152" s="3"/>
      <c r="E152" s="3"/>
      <c r="F152" s="3"/>
      <c r="G152" s="3"/>
      <c r="H152" s="3"/>
    </row>
    <row r="153" spans="1:8" ht="15.75">
      <c r="A153" s="10"/>
      <c r="B153" s="10"/>
      <c r="C153" s="3"/>
      <c r="D153" s="3"/>
      <c r="E153" s="3"/>
      <c r="F153" s="3"/>
      <c r="G153" s="3"/>
      <c r="H153" s="3"/>
    </row>
    <row r="154" spans="1:8" ht="15.75">
      <c r="A154" s="10"/>
      <c r="B154" s="10"/>
      <c r="C154" s="3"/>
      <c r="D154" s="3"/>
      <c r="E154" s="3"/>
      <c r="F154" s="3"/>
      <c r="G154" s="3"/>
      <c r="H154" s="3"/>
    </row>
    <row r="155" spans="1:8" ht="15.75">
      <c r="A155" s="10"/>
      <c r="B155" s="10"/>
      <c r="C155" s="3"/>
      <c r="D155" s="3"/>
      <c r="E155" s="3"/>
      <c r="F155" s="3"/>
      <c r="G155" s="3"/>
      <c r="H155" s="3"/>
    </row>
    <row r="156" spans="1:8" ht="15.75">
      <c r="A156" s="10"/>
      <c r="B156" s="10"/>
      <c r="C156" s="3"/>
      <c r="D156" s="3"/>
      <c r="E156" s="3"/>
      <c r="F156" s="3"/>
      <c r="G156" s="3"/>
      <c r="H156" s="3"/>
    </row>
    <row r="157" spans="1:8" ht="15.75">
      <c r="A157" s="10"/>
      <c r="B157" s="10"/>
      <c r="C157" s="3"/>
      <c r="D157" s="3"/>
      <c r="E157" s="3"/>
      <c r="F157" s="3"/>
      <c r="G157" s="3"/>
      <c r="H157" s="3"/>
    </row>
    <row r="158" spans="1:8" ht="15.75">
      <c r="A158" s="10"/>
      <c r="B158" s="10"/>
      <c r="C158" s="3"/>
      <c r="D158" s="3"/>
      <c r="E158" s="3"/>
      <c r="F158" s="3"/>
      <c r="G158" s="3"/>
      <c r="H158" s="3"/>
    </row>
    <row r="159" spans="1:8" ht="15.75">
      <c r="A159" s="10"/>
      <c r="B159" s="10"/>
      <c r="C159" s="3"/>
      <c r="D159" s="3"/>
      <c r="E159" s="3"/>
      <c r="F159" s="3"/>
      <c r="G159" s="3"/>
      <c r="H159" s="3"/>
    </row>
    <row r="160" spans="1:8" ht="15.75">
      <c r="A160" s="10"/>
      <c r="B160" s="10"/>
      <c r="C160" s="3"/>
      <c r="D160" s="3"/>
      <c r="E160" s="3"/>
      <c r="F160" s="3"/>
      <c r="G160" s="3"/>
      <c r="H160" s="3"/>
    </row>
    <row r="161" spans="1:8" ht="15.75">
      <c r="A161" s="10"/>
      <c r="B161" s="10"/>
      <c r="C161" s="3"/>
      <c r="D161" s="3"/>
      <c r="E161" s="3"/>
      <c r="F161" s="3"/>
      <c r="G161" s="3"/>
      <c r="H161" s="3"/>
    </row>
    <row r="162" spans="1:8" ht="15.75">
      <c r="A162" s="10"/>
      <c r="B162" s="10"/>
      <c r="C162" s="3"/>
      <c r="D162" s="3"/>
      <c r="E162" s="3"/>
      <c r="F162" s="3"/>
      <c r="G162" s="3"/>
      <c r="H162" s="3"/>
    </row>
    <row r="163" spans="1:8" ht="15.75">
      <c r="A163" s="10"/>
      <c r="B163" s="10"/>
      <c r="C163" s="3"/>
      <c r="D163" s="3"/>
      <c r="E163" s="3"/>
      <c r="F163" s="3"/>
      <c r="G163" s="3"/>
      <c r="H163" s="3"/>
    </row>
    <row r="164" spans="1:8" ht="15.75">
      <c r="A164" s="10"/>
      <c r="B164" s="10"/>
      <c r="C164" s="3"/>
      <c r="D164" s="3"/>
      <c r="E164" s="3"/>
      <c r="F164" s="3"/>
      <c r="G164" s="3"/>
      <c r="H164" s="3"/>
    </row>
    <row r="165" spans="1:8" ht="15.75">
      <c r="A165" s="10"/>
      <c r="B165" s="10"/>
      <c r="C165" s="3"/>
      <c r="D165" s="3"/>
      <c r="E165" s="3"/>
      <c r="F165" s="3"/>
      <c r="G165" s="3"/>
      <c r="H165" s="3"/>
    </row>
    <row r="166" spans="1:8" ht="15.75">
      <c r="A166" s="10"/>
      <c r="B166" s="10"/>
      <c r="C166" s="3"/>
      <c r="D166" s="3"/>
      <c r="E166" s="3"/>
      <c r="F166" s="3"/>
      <c r="G166" s="3"/>
      <c r="H166" s="3"/>
    </row>
    <row r="167" spans="1:8" ht="15.75">
      <c r="A167" s="10"/>
      <c r="B167" s="10"/>
      <c r="C167" s="3"/>
      <c r="D167" s="3"/>
      <c r="E167" s="3"/>
      <c r="F167" s="3"/>
      <c r="G167" s="3"/>
      <c r="H167" s="3"/>
    </row>
    <row r="168" spans="1:8" ht="15.75">
      <c r="A168" s="10"/>
      <c r="B168" s="10"/>
      <c r="C168" s="3"/>
      <c r="D168" s="3"/>
      <c r="E168" s="3"/>
      <c r="F168" s="3"/>
      <c r="G168" s="3"/>
      <c r="H168" s="3"/>
    </row>
    <row r="169" spans="1:8" ht="15.75">
      <c r="A169" s="10"/>
      <c r="B169" s="10"/>
      <c r="C169" s="3"/>
      <c r="D169" s="3"/>
      <c r="E169" s="3"/>
      <c r="F169" s="3"/>
      <c r="G169" s="3"/>
      <c r="H169" s="3"/>
    </row>
    <row r="170" spans="1:8" ht="15.75">
      <c r="A170" s="10"/>
      <c r="B170" s="10"/>
      <c r="C170" s="3"/>
      <c r="D170" s="3"/>
      <c r="E170" s="3"/>
      <c r="F170" s="3"/>
      <c r="G170" s="3"/>
      <c r="H170" s="3"/>
    </row>
    <row r="171" spans="1:8" ht="15.75">
      <c r="A171" s="10"/>
      <c r="B171" s="10"/>
      <c r="C171" s="3"/>
      <c r="D171" s="3"/>
      <c r="E171" s="3"/>
      <c r="F171" s="3"/>
      <c r="G171" s="3"/>
      <c r="H171" s="3"/>
    </row>
    <row r="172" spans="1:8" ht="15.75">
      <c r="A172" s="10"/>
      <c r="B172" s="10"/>
      <c r="C172" s="3"/>
      <c r="D172" s="3"/>
      <c r="E172" s="3"/>
      <c r="F172" s="3"/>
      <c r="G172" s="3"/>
      <c r="H172" s="3"/>
    </row>
    <row r="173" spans="1:8" ht="15.75">
      <c r="A173" s="10"/>
      <c r="B173" s="10"/>
      <c r="C173" s="3"/>
      <c r="D173" s="3"/>
      <c r="E173" s="3"/>
      <c r="F173" s="3"/>
      <c r="G173" s="3"/>
      <c r="H173" s="3"/>
    </row>
    <row r="174" spans="1:8" ht="15.75">
      <c r="A174" s="10"/>
      <c r="B174" s="10"/>
      <c r="C174" s="3"/>
      <c r="D174" s="3"/>
      <c r="E174" s="3"/>
      <c r="F174" s="3"/>
      <c r="G174" s="3"/>
      <c r="H174" s="3"/>
    </row>
    <row r="175" spans="1:8" ht="15.75">
      <c r="A175" s="10"/>
      <c r="B175" s="10"/>
      <c r="C175" s="3"/>
      <c r="D175" s="3"/>
      <c r="E175" s="3"/>
      <c r="F175" s="3"/>
      <c r="G175" s="3"/>
      <c r="H175" s="3"/>
    </row>
    <row r="176" spans="1:8" ht="15.75">
      <c r="A176" s="10"/>
      <c r="B176" s="10"/>
      <c r="C176" s="3"/>
      <c r="D176" s="3"/>
      <c r="E176" s="3"/>
      <c r="F176" s="3"/>
      <c r="G176" s="3"/>
      <c r="H176" s="3"/>
    </row>
    <row r="177" spans="1:8" ht="15.75">
      <c r="A177" s="10"/>
      <c r="B177" s="10"/>
      <c r="C177" s="3"/>
      <c r="D177" s="3"/>
      <c r="E177" s="3"/>
      <c r="F177" s="3"/>
      <c r="G177" s="3"/>
      <c r="H177" s="3"/>
    </row>
    <row r="178" spans="1:8" ht="15.75">
      <c r="A178" s="10"/>
      <c r="B178" s="10"/>
      <c r="C178" s="3"/>
      <c r="D178" s="3"/>
      <c r="E178" s="3"/>
      <c r="F178" s="3"/>
      <c r="G178" s="3"/>
      <c r="H178" s="3"/>
    </row>
    <row r="179" spans="1:8" ht="15.75">
      <c r="A179" s="10"/>
      <c r="B179" s="10"/>
      <c r="C179" s="3"/>
      <c r="D179" s="3"/>
      <c r="E179" s="3"/>
      <c r="F179" s="3"/>
      <c r="G179" s="3"/>
      <c r="H179" s="3"/>
    </row>
    <row r="180" spans="1:8" ht="15.75">
      <c r="A180" s="10"/>
      <c r="B180" s="10"/>
      <c r="C180" s="3"/>
      <c r="D180" s="3"/>
      <c r="E180" s="3"/>
      <c r="F180" s="3"/>
      <c r="G180" s="3"/>
      <c r="H180" s="3"/>
    </row>
    <row r="181" spans="1:8" ht="15.75">
      <c r="A181" s="10"/>
      <c r="B181" s="10"/>
      <c r="C181" s="3"/>
      <c r="D181" s="3"/>
      <c r="E181" s="3"/>
      <c r="F181" s="3"/>
      <c r="G181" s="3"/>
      <c r="H181" s="3"/>
    </row>
    <row r="182" spans="1:8" ht="15.75">
      <c r="A182" s="10"/>
      <c r="B182" s="10"/>
      <c r="C182" s="3"/>
      <c r="D182" s="3"/>
      <c r="E182" s="3"/>
      <c r="F182" s="3"/>
      <c r="G182" s="3"/>
      <c r="H182" s="3"/>
    </row>
    <row r="183" spans="1:8" ht="15.75">
      <c r="A183" s="10"/>
      <c r="B183" s="10"/>
      <c r="C183" s="3"/>
      <c r="D183" s="3"/>
      <c r="E183" s="3"/>
      <c r="F183" s="3"/>
      <c r="G183" s="3"/>
      <c r="H183" s="3"/>
    </row>
    <row r="184" spans="1:8" ht="15.75">
      <c r="A184" s="10"/>
      <c r="B184" s="10"/>
      <c r="C184" s="3"/>
      <c r="D184" s="3"/>
      <c r="E184" s="3"/>
      <c r="F184" s="3"/>
      <c r="G184" s="3"/>
      <c r="H184" s="3"/>
    </row>
    <row r="185" spans="1:8" ht="15.75">
      <c r="A185" s="10"/>
      <c r="B185" s="10"/>
      <c r="C185" s="3"/>
      <c r="D185" s="3"/>
      <c r="E185" s="3"/>
      <c r="F185" s="3"/>
      <c r="G185" s="3"/>
      <c r="H185" s="3"/>
    </row>
    <row r="186" spans="1:8" ht="15.75">
      <c r="A186" s="10"/>
      <c r="B186" s="10"/>
      <c r="C186" s="3"/>
      <c r="D186" s="3"/>
      <c r="E186" s="3"/>
      <c r="F186" s="3"/>
      <c r="G186" s="3"/>
      <c r="H186" s="3"/>
    </row>
    <row r="187" spans="1:8" ht="15.75">
      <c r="A187" s="10"/>
      <c r="B187" s="10"/>
      <c r="C187" s="3"/>
      <c r="D187" s="3"/>
      <c r="E187" s="3"/>
      <c r="F187" s="3"/>
      <c r="G187" s="3"/>
      <c r="H187" s="3"/>
    </row>
    <row r="188" spans="1:8" ht="15.75">
      <c r="A188" s="10"/>
      <c r="B188" s="10"/>
      <c r="C188" s="3"/>
      <c r="D188" s="3"/>
      <c r="E188" s="3"/>
      <c r="F188" s="3"/>
      <c r="G188" s="3"/>
      <c r="H188" s="3"/>
    </row>
    <row r="189" spans="1:8" ht="15.75">
      <c r="A189" s="10"/>
      <c r="B189" s="10"/>
      <c r="C189" s="3"/>
      <c r="D189" s="3"/>
      <c r="E189" s="3"/>
      <c r="F189" s="3"/>
      <c r="G189" s="3"/>
      <c r="H189" s="3"/>
    </row>
    <row r="190" spans="1:8" ht="15.75">
      <c r="A190" s="10"/>
      <c r="B190" s="10"/>
      <c r="C190" s="3"/>
      <c r="D190" s="3"/>
      <c r="E190" s="3"/>
      <c r="F190" s="3"/>
      <c r="G190" s="3"/>
      <c r="H190" s="3"/>
    </row>
    <row r="191" spans="1:8" ht="15.75">
      <c r="A191" s="10"/>
      <c r="B191" s="10"/>
      <c r="C191" s="3"/>
      <c r="D191" s="3"/>
      <c r="E191" s="3"/>
      <c r="F191" s="3"/>
      <c r="G191" s="3"/>
      <c r="H191" s="3"/>
    </row>
    <row r="192" spans="1:8" ht="15.75">
      <c r="A192" s="10"/>
      <c r="B192" s="10"/>
      <c r="C192" s="3"/>
      <c r="D192" s="3"/>
      <c r="E192" s="3"/>
      <c r="F192" s="3"/>
      <c r="G192" s="3"/>
      <c r="H192" s="3"/>
    </row>
    <row r="193" spans="1:8" ht="15.75">
      <c r="A193" s="10"/>
      <c r="B193" s="10"/>
      <c r="C193" s="3"/>
      <c r="D193" s="3"/>
      <c r="E193" s="3"/>
      <c r="F193" s="3"/>
      <c r="G193" s="3"/>
      <c r="H193" s="3"/>
    </row>
    <row r="194" spans="1:8" ht="15.75">
      <c r="A194" s="10"/>
      <c r="B194" s="10"/>
      <c r="C194" s="3"/>
      <c r="D194" s="3"/>
      <c r="E194" s="3"/>
      <c r="F194" s="3"/>
      <c r="G194" s="3"/>
      <c r="H194" s="3"/>
    </row>
    <row r="195" spans="1:8" ht="15.75">
      <c r="A195" s="10"/>
      <c r="B195" s="10"/>
      <c r="C195" s="3"/>
      <c r="D195" s="3"/>
      <c r="E195" s="3"/>
      <c r="F195" s="3"/>
      <c r="G195" s="3"/>
      <c r="H195" s="3"/>
    </row>
    <row r="196" spans="1:8" ht="15.75">
      <c r="A196" s="10"/>
      <c r="B196" s="10"/>
      <c r="C196" s="3"/>
      <c r="D196" s="3"/>
      <c r="E196" s="3"/>
      <c r="F196" s="3"/>
      <c r="G196" s="3"/>
      <c r="H196" s="3"/>
    </row>
    <row r="197" spans="1:8" ht="15.75">
      <c r="A197" s="10"/>
      <c r="B197" s="10"/>
      <c r="C197" s="3"/>
      <c r="D197" s="3"/>
      <c r="E197" s="3"/>
      <c r="F197" s="3"/>
      <c r="G197" s="3"/>
      <c r="H197" s="3"/>
    </row>
    <row r="198" spans="1:8" ht="15.75">
      <c r="A198" s="10"/>
      <c r="B198" s="10"/>
      <c r="C198" s="3"/>
      <c r="D198" s="3"/>
      <c r="E198" s="3"/>
      <c r="F198" s="3"/>
      <c r="G198" s="3"/>
      <c r="H198" s="3"/>
    </row>
    <row r="199" spans="1:8" ht="15.75">
      <c r="A199" s="10"/>
      <c r="B199" s="10"/>
      <c r="C199" s="3"/>
      <c r="D199" s="3"/>
      <c r="E199" s="3"/>
      <c r="F199" s="3"/>
      <c r="G199" s="3"/>
      <c r="H199" s="3"/>
    </row>
    <row r="200" spans="1:8" ht="15.75">
      <c r="A200" s="10"/>
      <c r="B200" s="10"/>
      <c r="C200" s="3"/>
      <c r="D200" s="3"/>
      <c r="E200" s="3"/>
      <c r="F200" s="3"/>
      <c r="G200" s="3"/>
      <c r="H200" s="3"/>
    </row>
    <row r="201" spans="1:8" ht="15.75">
      <c r="A201" s="10"/>
      <c r="B201" s="10"/>
      <c r="C201" s="3"/>
      <c r="D201" s="3"/>
      <c r="E201" s="3"/>
      <c r="F201" s="3"/>
      <c r="G201" s="3"/>
      <c r="H201" s="3"/>
    </row>
    <row r="202" spans="1:8" ht="15.75">
      <c r="A202" s="10"/>
      <c r="B202" s="10"/>
      <c r="C202" s="3"/>
      <c r="D202" s="3"/>
      <c r="E202" s="3"/>
      <c r="F202" s="3"/>
      <c r="G202" s="3"/>
      <c r="H202" s="3"/>
    </row>
    <row r="203" spans="1:8" ht="15.75">
      <c r="A203" s="10"/>
      <c r="B203" s="10"/>
      <c r="C203" s="3"/>
      <c r="D203" s="3"/>
      <c r="E203" s="3"/>
      <c r="F203" s="3"/>
      <c r="G203" s="3"/>
      <c r="H203" s="3"/>
    </row>
    <row r="204" spans="1:8" ht="15.75">
      <c r="A204" s="10"/>
      <c r="B204" s="10"/>
      <c r="C204" s="3"/>
      <c r="D204" s="3"/>
      <c r="E204" s="3"/>
      <c r="F204" s="3"/>
      <c r="G204" s="3"/>
      <c r="H204" s="3"/>
    </row>
    <row r="205" spans="1:8" ht="15.75">
      <c r="A205" s="10"/>
      <c r="B205" s="10"/>
      <c r="C205" s="3"/>
      <c r="D205" s="3"/>
      <c r="E205" s="3"/>
      <c r="F205" s="3"/>
      <c r="G205" s="3"/>
      <c r="H205" s="3"/>
    </row>
    <row r="206" spans="1:8" ht="15.75">
      <c r="A206" s="10"/>
      <c r="B206" s="10"/>
      <c r="C206" s="3"/>
      <c r="D206" s="3"/>
      <c r="E206" s="3"/>
      <c r="F206" s="3"/>
      <c r="G206" s="3"/>
      <c r="H206" s="3"/>
    </row>
    <row r="207" spans="1:8" ht="15.75">
      <c r="A207" s="10"/>
      <c r="B207" s="10"/>
      <c r="C207" s="3"/>
      <c r="D207" s="3"/>
      <c r="E207" s="3"/>
      <c r="F207" s="3"/>
      <c r="G207" s="3"/>
      <c r="H207" s="3"/>
    </row>
    <row r="208" spans="1:8" ht="15.75">
      <c r="A208" s="10"/>
      <c r="B208" s="10"/>
      <c r="C208" s="3"/>
      <c r="D208" s="3"/>
      <c r="E208" s="3"/>
      <c r="F208" s="3"/>
      <c r="G208" s="3"/>
      <c r="H208" s="3"/>
    </row>
    <row r="209" spans="1:8" ht="15.75">
      <c r="A209" s="10"/>
      <c r="B209" s="10"/>
      <c r="C209" s="3"/>
      <c r="D209" s="3"/>
      <c r="E209" s="3"/>
      <c r="F209" s="3"/>
      <c r="G209" s="3"/>
      <c r="H209" s="3"/>
    </row>
    <row r="210" spans="1:8" ht="15.75">
      <c r="A210" s="10"/>
      <c r="B210" s="10"/>
      <c r="C210" s="3"/>
      <c r="D210" s="3"/>
      <c r="E210" s="3"/>
      <c r="F210" s="3"/>
      <c r="G210" s="3"/>
      <c r="H210" s="3"/>
    </row>
    <row r="211" spans="1:8" ht="15.75">
      <c r="A211" s="10"/>
      <c r="B211" s="10"/>
      <c r="C211" s="3"/>
      <c r="D211" s="3"/>
      <c r="E211" s="3"/>
      <c r="F211" s="3"/>
      <c r="G211" s="3"/>
      <c r="H211" s="3"/>
    </row>
    <row r="212" spans="1:8" ht="15.75">
      <c r="A212" s="10"/>
      <c r="B212" s="10"/>
      <c r="C212" s="3"/>
      <c r="D212" s="3"/>
      <c r="E212" s="3"/>
      <c r="F212" s="3"/>
      <c r="G212" s="3"/>
      <c r="H212" s="3"/>
    </row>
    <row r="213" spans="1:8" ht="15.75">
      <c r="A213" s="10"/>
      <c r="B213" s="10"/>
      <c r="C213" s="3"/>
      <c r="D213" s="3"/>
      <c r="E213" s="3"/>
      <c r="F213" s="3"/>
      <c r="G213" s="3"/>
      <c r="H213" s="3"/>
    </row>
    <row r="214" spans="1:8" ht="15.75">
      <c r="A214" s="10"/>
      <c r="B214" s="10"/>
      <c r="C214" s="3"/>
      <c r="D214" s="3"/>
      <c r="E214" s="3"/>
      <c r="F214" s="3"/>
      <c r="G214" s="3"/>
      <c r="H214" s="3"/>
    </row>
    <row r="215" spans="1:8" ht="15.75">
      <c r="A215" s="10"/>
      <c r="B215" s="10"/>
      <c r="C215" s="3"/>
      <c r="D215" s="3"/>
      <c r="E215" s="3"/>
      <c r="F215" s="3"/>
      <c r="G215" s="3"/>
      <c r="H215" s="3"/>
    </row>
    <row r="216" spans="1:8" ht="15.75">
      <c r="A216" s="10"/>
      <c r="B216" s="10"/>
      <c r="C216" s="3"/>
      <c r="D216" s="3"/>
      <c r="E216" s="3"/>
      <c r="F216" s="3"/>
      <c r="G216" s="3"/>
      <c r="H216" s="3"/>
    </row>
    <row r="217" spans="1:8" ht="15.75">
      <c r="A217" s="10"/>
      <c r="B217" s="10"/>
      <c r="C217" s="3"/>
      <c r="D217" s="3"/>
      <c r="E217" s="3"/>
      <c r="F217" s="3"/>
      <c r="G217" s="3"/>
      <c r="H217" s="3"/>
    </row>
    <row r="218" spans="1:8" ht="15.75">
      <c r="A218" s="10"/>
      <c r="B218" s="10"/>
      <c r="C218" s="3"/>
      <c r="D218" s="3"/>
      <c r="E218" s="3"/>
      <c r="F218" s="3"/>
      <c r="G218" s="3"/>
      <c r="H218" s="3"/>
    </row>
    <row r="219" spans="1:8" ht="15.75">
      <c r="A219" s="10"/>
      <c r="B219" s="10"/>
      <c r="C219" s="3"/>
      <c r="D219" s="3"/>
      <c r="E219" s="3"/>
      <c r="F219" s="3"/>
      <c r="G219" s="3"/>
      <c r="H219" s="3"/>
    </row>
    <row r="220" spans="1:8" ht="15.75">
      <c r="A220" s="10"/>
      <c r="B220" s="10"/>
      <c r="C220" s="3"/>
      <c r="D220" s="3"/>
      <c r="E220" s="3"/>
      <c r="F220" s="3"/>
      <c r="G220" s="3"/>
      <c r="H220" s="3"/>
    </row>
    <row r="221" spans="1:8" ht="15.75">
      <c r="A221" s="10"/>
      <c r="B221" s="10"/>
      <c r="C221" s="3"/>
      <c r="D221" s="3"/>
      <c r="E221" s="3"/>
      <c r="F221" s="3"/>
      <c r="G221" s="3"/>
      <c r="H221" s="3"/>
    </row>
    <row r="222" spans="1:8" ht="15.75">
      <c r="A222" s="10"/>
      <c r="B222" s="10"/>
      <c r="C222" s="3"/>
      <c r="D222" s="3"/>
      <c r="E222" s="3"/>
      <c r="F222" s="3"/>
      <c r="G222" s="3"/>
      <c r="H222" s="3"/>
    </row>
    <row r="223" spans="1:8" ht="15.75">
      <c r="A223" s="10"/>
      <c r="B223" s="10"/>
      <c r="C223" s="3"/>
      <c r="D223" s="3"/>
      <c r="E223" s="3"/>
      <c r="F223" s="3"/>
      <c r="G223" s="3"/>
      <c r="H223" s="3"/>
    </row>
    <row r="224" spans="1:8" ht="15.75">
      <c r="A224" s="10"/>
      <c r="B224" s="10"/>
      <c r="C224" s="3"/>
      <c r="D224" s="3"/>
      <c r="E224" s="3"/>
      <c r="F224" s="3"/>
      <c r="G224" s="3"/>
      <c r="H224" s="3"/>
    </row>
    <row r="225" spans="1:8" ht="15.75">
      <c r="A225" s="10"/>
      <c r="B225" s="10"/>
      <c r="C225" s="3"/>
      <c r="D225" s="3"/>
      <c r="E225" s="3"/>
      <c r="F225" s="3"/>
      <c r="G225" s="3"/>
      <c r="H225" s="3"/>
    </row>
    <row r="226" spans="1:8" ht="15.75">
      <c r="A226" s="10"/>
      <c r="B226" s="10"/>
      <c r="C226" s="3"/>
      <c r="D226" s="3"/>
      <c r="E226" s="3"/>
      <c r="F226" s="3"/>
      <c r="G226" s="3"/>
      <c r="H226" s="3"/>
    </row>
    <row r="227" spans="1:8" ht="15.75">
      <c r="A227" s="10"/>
      <c r="B227" s="10"/>
      <c r="C227" s="3"/>
      <c r="D227" s="3"/>
      <c r="E227" s="3"/>
      <c r="F227" s="3"/>
      <c r="G227" s="3"/>
      <c r="H227" s="3"/>
    </row>
    <row r="228" spans="1:8" ht="15.75">
      <c r="A228" s="10"/>
      <c r="B228" s="10"/>
      <c r="C228" s="3"/>
      <c r="D228" s="3"/>
      <c r="E228" s="3"/>
      <c r="F228" s="3"/>
      <c r="G228" s="3"/>
      <c r="H228" s="3"/>
    </row>
    <row r="229" spans="1:8" ht="15.75">
      <c r="A229" s="10"/>
      <c r="B229" s="10"/>
      <c r="C229" s="3"/>
      <c r="D229" s="3"/>
      <c r="E229" s="3"/>
      <c r="F229" s="3"/>
      <c r="G229" s="3"/>
      <c r="H229" s="3"/>
    </row>
    <row r="230" spans="1:8" ht="15.75">
      <c r="A230" s="10"/>
      <c r="B230" s="10"/>
      <c r="C230" s="3"/>
      <c r="D230" s="3"/>
      <c r="E230" s="3"/>
      <c r="F230" s="3"/>
      <c r="G230" s="3"/>
      <c r="H230" s="3"/>
    </row>
    <row r="231" spans="1:8" ht="15.75">
      <c r="A231" s="10"/>
      <c r="B231" s="10"/>
      <c r="C231" s="3"/>
      <c r="D231" s="3"/>
      <c r="E231" s="3"/>
      <c r="F231" s="3"/>
      <c r="G231" s="3"/>
      <c r="H231" s="3"/>
    </row>
    <row r="232" spans="1:8" ht="15.75">
      <c r="A232" s="10"/>
      <c r="B232" s="10"/>
      <c r="C232" s="3"/>
      <c r="D232" s="3"/>
      <c r="E232" s="3"/>
      <c r="F232" s="3"/>
      <c r="G232" s="3"/>
      <c r="H232" s="3"/>
    </row>
    <row r="233" spans="1:8" ht="15.75">
      <c r="A233" s="10"/>
      <c r="B233" s="10"/>
      <c r="C233" s="3"/>
      <c r="D233" s="3"/>
      <c r="E233" s="3"/>
      <c r="F233" s="3"/>
      <c r="G233" s="3"/>
      <c r="H233" s="3"/>
    </row>
    <row r="234" spans="1:8" ht="15.75">
      <c r="A234" s="10"/>
      <c r="B234" s="10"/>
      <c r="C234" s="3"/>
      <c r="D234" s="3"/>
      <c r="E234" s="3"/>
      <c r="F234" s="3"/>
      <c r="G234" s="3"/>
      <c r="H234" s="3"/>
    </row>
    <row r="235" spans="1:8" ht="15.75">
      <c r="A235" s="10"/>
      <c r="B235" s="10"/>
      <c r="C235" s="3"/>
      <c r="D235" s="3"/>
      <c r="E235" s="3"/>
      <c r="F235" s="3"/>
      <c r="G235" s="3"/>
      <c r="H235" s="3"/>
    </row>
    <row r="236" spans="1:8" ht="15.75">
      <c r="A236" s="10"/>
      <c r="B236" s="10"/>
      <c r="C236" s="3"/>
      <c r="D236" s="3"/>
      <c r="E236" s="3"/>
      <c r="F236" s="3"/>
      <c r="G236" s="3"/>
      <c r="H236" s="3"/>
    </row>
    <row r="237" spans="1:8" ht="15.75">
      <c r="A237" s="10"/>
      <c r="B237" s="10"/>
      <c r="C237" s="3"/>
      <c r="D237" s="3"/>
      <c r="E237" s="3"/>
      <c r="F237" s="3"/>
      <c r="G237" s="3"/>
      <c r="H237" s="3"/>
    </row>
    <row r="238" spans="1:8" ht="15.75">
      <c r="A238" s="10"/>
      <c r="B238" s="10"/>
      <c r="C238" s="3"/>
      <c r="D238" s="3"/>
      <c r="E238" s="3"/>
      <c r="F238" s="3"/>
      <c r="G238" s="3"/>
      <c r="H238" s="3"/>
    </row>
    <row r="239" spans="1:8" ht="15.75">
      <c r="A239" s="10"/>
      <c r="B239" s="10"/>
      <c r="C239" s="3"/>
      <c r="D239" s="3"/>
      <c r="E239" s="3"/>
      <c r="F239" s="3"/>
      <c r="G239" s="3"/>
      <c r="H239" s="3"/>
    </row>
    <row r="240" spans="1:8" ht="15.75">
      <c r="A240" s="10"/>
      <c r="B240" s="10"/>
      <c r="C240" s="3"/>
      <c r="D240" s="3"/>
      <c r="E240" s="3"/>
      <c r="F240" s="3"/>
      <c r="G240" s="3"/>
      <c r="H240" s="3"/>
    </row>
    <row r="241" spans="1:8" ht="15.75">
      <c r="A241" s="10"/>
      <c r="B241" s="10"/>
      <c r="C241" s="3"/>
      <c r="D241" s="3"/>
      <c r="E241" s="3"/>
      <c r="F241" s="3"/>
      <c r="G241" s="3"/>
      <c r="H241" s="3"/>
    </row>
    <row r="242" spans="1:8" ht="15.75">
      <c r="A242" s="10"/>
      <c r="B242" s="10"/>
      <c r="C242" s="3"/>
      <c r="D242" s="3"/>
      <c r="E242" s="3"/>
      <c r="F242" s="3"/>
      <c r="G242" s="3"/>
      <c r="H242" s="3"/>
    </row>
    <row r="243" spans="1:8" ht="15.75">
      <c r="A243" s="10"/>
      <c r="B243" s="10"/>
      <c r="C243" s="3"/>
      <c r="D243" s="3"/>
      <c r="E243" s="3"/>
      <c r="F243" s="3"/>
      <c r="G243" s="3"/>
      <c r="H243" s="3"/>
    </row>
    <row r="244" spans="1:8" ht="15.75">
      <c r="A244" s="10"/>
      <c r="B244" s="10"/>
      <c r="C244" s="3"/>
      <c r="D244" s="3"/>
      <c r="E244" s="3"/>
      <c r="F244" s="3"/>
      <c r="G244" s="3"/>
      <c r="H244" s="3"/>
    </row>
    <row r="245" spans="1:8" ht="15.75">
      <c r="A245" s="10"/>
      <c r="B245" s="10"/>
      <c r="C245" s="3"/>
      <c r="D245" s="3"/>
      <c r="E245" s="3"/>
      <c r="F245" s="3"/>
      <c r="G245" s="3"/>
      <c r="H245" s="3"/>
    </row>
    <row r="246" spans="1:8" ht="15.75">
      <c r="A246" s="10"/>
      <c r="B246" s="10"/>
      <c r="C246" s="3"/>
      <c r="D246" s="3"/>
      <c r="E246" s="3"/>
      <c r="F246" s="3"/>
      <c r="G246" s="3"/>
      <c r="H246" s="3"/>
    </row>
    <row r="247" spans="1:8" ht="15.75">
      <c r="A247" s="10"/>
      <c r="B247" s="10"/>
      <c r="C247" s="3"/>
      <c r="D247" s="3"/>
      <c r="E247" s="3"/>
      <c r="F247" s="3"/>
      <c r="G247" s="3"/>
      <c r="H247" s="3"/>
    </row>
    <row r="248" spans="1:8" ht="15.75">
      <c r="A248" s="10"/>
      <c r="B248" s="10"/>
      <c r="C248" s="3"/>
      <c r="D248" s="3"/>
      <c r="E248" s="3"/>
      <c r="F248" s="3"/>
      <c r="G248" s="3"/>
      <c r="H248" s="3"/>
    </row>
    <row r="249" spans="1:8" ht="15.75">
      <c r="A249" s="10"/>
      <c r="B249" s="10"/>
      <c r="C249" s="3"/>
      <c r="D249" s="3"/>
      <c r="E249" s="3"/>
      <c r="F249" s="3"/>
      <c r="G249" s="3"/>
      <c r="H249" s="3"/>
    </row>
    <row r="250" spans="1:8" ht="15.75">
      <c r="A250" s="10"/>
      <c r="B250" s="10"/>
      <c r="C250" s="3"/>
      <c r="D250" s="3"/>
      <c r="E250" s="3"/>
      <c r="F250" s="3"/>
      <c r="G250" s="3"/>
      <c r="H250" s="3"/>
    </row>
    <row r="251" spans="1:8" ht="15.75">
      <c r="A251" s="10"/>
      <c r="B251" s="10"/>
      <c r="C251" s="3"/>
      <c r="D251" s="3"/>
      <c r="E251" s="3"/>
      <c r="F251" s="3"/>
      <c r="G251" s="3"/>
      <c r="H251" s="3"/>
    </row>
    <row r="252" spans="1:8" ht="15.75">
      <c r="A252" s="10"/>
      <c r="B252" s="10"/>
      <c r="C252" s="3"/>
      <c r="D252" s="3"/>
      <c r="E252" s="3"/>
      <c r="F252" s="3"/>
      <c r="G252" s="3"/>
      <c r="H252" s="3"/>
    </row>
    <row r="253" spans="1:8" ht="15.75">
      <c r="A253" s="10"/>
      <c r="B253" s="10"/>
      <c r="C253" s="3"/>
      <c r="D253" s="3"/>
      <c r="E253" s="3"/>
      <c r="F253" s="3"/>
      <c r="G253" s="3"/>
      <c r="H253" s="3"/>
    </row>
    <row r="254" spans="1:8" ht="15.75">
      <c r="A254" s="10"/>
      <c r="B254" s="10"/>
      <c r="C254" s="3"/>
      <c r="D254" s="3"/>
      <c r="E254" s="3"/>
      <c r="F254" s="3"/>
      <c r="G254" s="3"/>
      <c r="H254" s="3"/>
    </row>
    <row r="255" spans="1:8" ht="15.75">
      <c r="A255" s="10"/>
      <c r="B255" s="10"/>
      <c r="C255" s="3"/>
      <c r="D255" s="3"/>
      <c r="E255" s="3"/>
      <c r="F255" s="3"/>
      <c r="G255" s="3"/>
      <c r="H255" s="3"/>
    </row>
    <row r="256" spans="1:8" ht="15.75">
      <c r="A256" s="10"/>
      <c r="B256" s="10"/>
      <c r="C256" s="3"/>
      <c r="D256" s="3"/>
      <c r="E256" s="3"/>
      <c r="F256" s="3"/>
      <c r="G256" s="3"/>
      <c r="H256" s="3"/>
    </row>
    <row r="257" spans="1:8" ht="15.75">
      <c r="A257" s="10"/>
      <c r="B257" s="10"/>
      <c r="C257" s="3"/>
      <c r="D257" s="3"/>
      <c r="E257" s="3"/>
      <c r="F257" s="3"/>
      <c r="G257" s="3"/>
      <c r="H257" s="3"/>
    </row>
    <row r="258" spans="1:8" ht="15.75">
      <c r="A258" s="10"/>
      <c r="B258" s="10"/>
      <c r="C258" s="3"/>
      <c r="D258" s="3"/>
      <c r="E258" s="3"/>
      <c r="F258" s="3"/>
      <c r="G258" s="3"/>
      <c r="H258" s="3"/>
    </row>
    <row r="259" spans="1:8" ht="15.75">
      <c r="A259" s="10"/>
      <c r="B259" s="10"/>
      <c r="C259" s="3"/>
      <c r="D259" s="3"/>
      <c r="E259" s="3"/>
      <c r="F259" s="3"/>
      <c r="G259" s="3"/>
      <c r="H259" s="3"/>
    </row>
    <row r="260" spans="1:8" ht="15.75">
      <c r="A260" s="10"/>
      <c r="B260" s="10"/>
      <c r="C260" s="3"/>
      <c r="D260" s="3"/>
      <c r="E260" s="3"/>
      <c r="F260" s="3"/>
      <c r="G260" s="3"/>
      <c r="H260" s="3"/>
    </row>
    <row r="261" spans="1:8" ht="15.75">
      <c r="A261" s="10"/>
      <c r="B261" s="10"/>
      <c r="C261" s="3"/>
      <c r="D261" s="3"/>
      <c r="E261" s="3"/>
      <c r="F261" s="3"/>
      <c r="G261" s="3"/>
      <c r="H261" s="3"/>
    </row>
    <row r="262" spans="1:8" ht="15.75">
      <c r="A262" s="10"/>
      <c r="B262" s="10"/>
      <c r="C262" s="3"/>
      <c r="D262" s="3"/>
      <c r="E262" s="3"/>
      <c r="F262" s="3"/>
      <c r="G262" s="3"/>
      <c r="H262" s="3"/>
    </row>
    <row r="263" spans="1:8" ht="15.75">
      <c r="A263" s="10"/>
      <c r="B263" s="10"/>
      <c r="C263" s="3"/>
      <c r="D263" s="3"/>
      <c r="E263" s="3"/>
      <c r="F263" s="3"/>
      <c r="G263" s="3"/>
      <c r="H263" s="3"/>
    </row>
    <row r="264" spans="1:8" ht="15.75">
      <c r="A264" s="10"/>
      <c r="B264" s="10"/>
      <c r="C264" s="3"/>
      <c r="D264" s="3"/>
      <c r="E264" s="3"/>
      <c r="F264" s="3"/>
      <c r="G264" s="3"/>
      <c r="H264" s="3"/>
    </row>
    <row r="265" spans="1:8" ht="15.75">
      <c r="A265" s="10"/>
      <c r="B265" s="10"/>
      <c r="C265" s="3"/>
      <c r="D265" s="3"/>
      <c r="E265" s="3"/>
      <c r="F265" s="3"/>
      <c r="G265" s="3"/>
      <c r="H265" s="3"/>
    </row>
    <row r="266" spans="1:8" ht="15.75">
      <c r="A266" s="10"/>
      <c r="B266" s="10"/>
      <c r="C266" s="3"/>
      <c r="D266" s="3"/>
      <c r="E266" s="3"/>
      <c r="F266" s="3"/>
      <c r="G266" s="3"/>
      <c r="H266" s="3"/>
    </row>
    <row r="267" spans="1:8" ht="15.75">
      <c r="A267" s="10"/>
      <c r="B267" s="10"/>
      <c r="C267" s="3"/>
      <c r="D267" s="3"/>
      <c r="E267" s="3"/>
      <c r="F267" s="3"/>
      <c r="G267" s="3"/>
      <c r="H267" s="3"/>
    </row>
    <row r="268" spans="1:8" ht="15.75">
      <c r="A268" s="10"/>
      <c r="B268" s="10"/>
      <c r="C268" s="3"/>
      <c r="D268" s="3"/>
      <c r="E268" s="3"/>
      <c r="F268" s="3"/>
      <c r="G268" s="3"/>
      <c r="H268" s="3"/>
    </row>
    <row r="269" spans="1:8" ht="15.75">
      <c r="A269" s="10"/>
      <c r="B269" s="10"/>
      <c r="C269" s="3"/>
      <c r="D269" s="3"/>
      <c r="E269" s="3"/>
      <c r="F269" s="3"/>
      <c r="G269" s="3"/>
      <c r="H269" s="3"/>
    </row>
    <row r="270" spans="3:8" ht="15.75">
      <c r="C270" s="3"/>
      <c r="D270" s="3"/>
      <c r="E270" s="3"/>
      <c r="F270" s="3"/>
      <c r="G270" s="3"/>
      <c r="H270" s="3"/>
    </row>
    <row r="271" spans="3:8" ht="15.75">
      <c r="C271" s="3"/>
      <c r="D271" s="3"/>
      <c r="E271" s="3"/>
      <c r="F271" s="3"/>
      <c r="G271" s="3"/>
      <c r="H271" s="3"/>
    </row>
    <row r="272" spans="3:8" ht="15.75">
      <c r="C272" s="3"/>
      <c r="D272" s="3"/>
      <c r="E272" s="3"/>
      <c r="F272" s="3"/>
      <c r="G272" s="3"/>
      <c r="H272" s="3"/>
    </row>
    <row r="273" spans="3:8" ht="15.75">
      <c r="C273" s="3"/>
      <c r="D273" s="3"/>
      <c r="E273" s="3"/>
      <c r="F273" s="3"/>
      <c r="G273" s="3"/>
      <c r="H273" s="3"/>
    </row>
    <row r="274" spans="3:8" ht="15.75">
      <c r="C274" s="3"/>
      <c r="D274" s="3"/>
      <c r="E274" s="3"/>
      <c r="F274" s="3"/>
      <c r="G274" s="3"/>
      <c r="H274" s="3"/>
    </row>
    <row r="275" spans="3:8" ht="15.75">
      <c r="C275" s="3"/>
      <c r="D275" s="3"/>
      <c r="E275" s="3"/>
      <c r="F275" s="3"/>
      <c r="G275" s="3"/>
      <c r="H275" s="3"/>
    </row>
    <row r="276" spans="3:8" ht="15.75">
      <c r="C276" s="3"/>
      <c r="D276" s="3"/>
      <c r="E276" s="3"/>
      <c r="F276" s="3"/>
      <c r="G276" s="3"/>
      <c r="H276" s="3"/>
    </row>
    <row r="277" spans="3:8" ht="15.75">
      <c r="C277" s="3"/>
      <c r="D277" s="3"/>
      <c r="E277" s="3"/>
      <c r="F277" s="3"/>
      <c r="G277" s="3"/>
      <c r="H277" s="3"/>
    </row>
    <row r="278" spans="3:8" ht="15.75">
      <c r="C278" s="3"/>
      <c r="D278" s="3"/>
      <c r="E278" s="3"/>
      <c r="F278" s="3"/>
      <c r="G278" s="3"/>
      <c r="H278" s="3"/>
    </row>
    <row r="279" spans="3:8" ht="15.75">
      <c r="C279" s="3"/>
      <c r="D279" s="3"/>
      <c r="E279" s="3"/>
      <c r="F279" s="3"/>
      <c r="G279" s="3"/>
      <c r="H279" s="3"/>
    </row>
    <row r="280" spans="3:8" ht="15.75">
      <c r="C280" s="3"/>
      <c r="D280" s="3"/>
      <c r="E280" s="3"/>
      <c r="F280" s="3"/>
      <c r="G280" s="3"/>
      <c r="H280" s="3"/>
    </row>
    <row r="281" spans="3:8" ht="15.75">
      <c r="C281" s="3"/>
      <c r="D281" s="3"/>
      <c r="E281" s="3"/>
      <c r="F281" s="3"/>
      <c r="G281" s="3"/>
      <c r="H281" s="3"/>
    </row>
    <row r="282" spans="3:8" ht="15.75">
      <c r="C282" s="3"/>
      <c r="D282" s="3"/>
      <c r="E282" s="3"/>
      <c r="F282" s="3"/>
      <c r="G282" s="3"/>
      <c r="H282" s="3"/>
    </row>
    <row r="283" spans="3:8" ht="15.75">
      <c r="C283" s="3"/>
      <c r="D283" s="3"/>
      <c r="E283" s="3"/>
      <c r="F283" s="3"/>
      <c r="G283" s="3"/>
      <c r="H283" s="3"/>
    </row>
    <row r="284" spans="3:8" ht="15.75">
      <c r="C284" s="3"/>
      <c r="D284" s="3"/>
      <c r="E284" s="3"/>
      <c r="F284" s="3"/>
      <c r="G284" s="3"/>
      <c r="H284" s="3"/>
    </row>
    <row r="285" spans="3:8" ht="15.75">
      <c r="C285" s="3"/>
      <c r="D285" s="3"/>
      <c r="E285" s="3"/>
      <c r="F285" s="3"/>
      <c r="G285" s="3"/>
      <c r="H285" s="3"/>
    </row>
    <row r="286" spans="3:8" ht="15.75">
      <c r="C286" s="3"/>
      <c r="D286" s="3"/>
      <c r="E286" s="3"/>
      <c r="F286" s="3"/>
      <c r="G286" s="3"/>
      <c r="H286" s="3"/>
    </row>
    <row r="287" spans="3:8" ht="15.75">
      <c r="C287" s="3"/>
      <c r="D287" s="3"/>
      <c r="E287" s="3"/>
      <c r="F287" s="3"/>
      <c r="G287" s="3"/>
      <c r="H287" s="3"/>
    </row>
    <row r="288" spans="3:8" ht="15.75">
      <c r="C288" s="3"/>
      <c r="D288" s="3"/>
      <c r="E288" s="3"/>
      <c r="F288" s="3"/>
      <c r="G288" s="3"/>
      <c r="H288" s="3"/>
    </row>
    <row r="289" spans="3:8" ht="15.75">
      <c r="C289" s="3"/>
      <c r="D289" s="3"/>
      <c r="E289" s="3"/>
      <c r="F289" s="3"/>
      <c r="G289" s="3"/>
      <c r="H289" s="3"/>
    </row>
    <row r="290" spans="3:8" ht="15.75">
      <c r="C290" s="3"/>
      <c r="D290" s="3"/>
      <c r="E290" s="3"/>
      <c r="F290" s="3"/>
      <c r="G290" s="3"/>
      <c r="H290" s="3"/>
    </row>
    <row r="291" spans="3:8" ht="15.75">
      <c r="C291" s="3"/>
      <c r="D291" s="3"/>
      <c r="E291" s="3"/>
      <c r="F291" s="3"/>
      <c r="G291" s="3"/>
      <c r="H291" s="3"/>
    </row>
    <row r="292" spans="3:8" ht="15.75">
      <c r="C292" s="3"/>
      <c r="D292" s="3"/>
      <c r="E292" s="3"/>
      <c r="F292" s="3"/>
      <c r="G292" s="3"/>
      <c r="H292" s="3"/>
    </row>
    <row r="293" spans="3:8" ht="15.75">
      <c r="C293" s="3"/>
      <c r="D293" s="3"/>
      <c r="E293" s="3"/>
      <c r="F293" s="3"/>
      <c r="G293" s="3"/>
      <c r="H293" s="3"/>
    </row>
    <row r="294" spans="3:8" ht="15.75">
      <c r="C294" s="3"/>
      <c r="D294" s="3"/>
      <c r="E294" s="3"/>
      <c r="F294" s="3"/>
      <c r="G294" s="3"/>
      <c r="H294" s="3"/>
    </row>
    <row r="295" spans="3:8" ht="15.75">
      <c r="C295" s="3"/>
      <c r="D295" s="3"/>
      <c r="E295" s="3"/>
      <c r="F295" s="3"/>
      <c r="G295" s="3"/>
      <c r="H295" s="3"/>
    </row>
    <row r="296" spans="3:8" ht="15.75">
      <c r="C296" s="3"/>
      <c r="D296" s="3"/>
      <c r="E296" s="3"/>
      <c r="F296" s="3"/>
      <c r="G296" s="3"/>
      <c r="H296" s="3"/>
    </row>
    <row r="297" spans="3:8" ht="15.75">
      <c r="C297" s="3"/>
      <c r="D297" s="3"/>
      <c r="E297" s="3"/>
      <c r="F297" s="3"/>
      <c r="G297" s="3"/>
      <c r="H297" s="3"/>
    </row>
    <row r="298" spans="3:8" ht="15.75">
      <c r="C298" s="3"/>
      <c r="D298" s="3"/>
      <c r="E298" s="3"/>
      <c r="F298" s="3"/>
      <c r="G298" s="3"/>
      <c r="H298" s="3"/>
    </row>
    <row r="299" spans="3:8" ht="15.75">
      <c r="C299" s="3"/>
      <c r="D299" s="3"/>
      <c r="E299" s="3"/>
      <c r="F299" s="3"/>
      <c r="G299" s="3"/>
      <c r="H299" s="3"/>
    </row>
    <row r="300" spans="3:8" ht="15.75">
      <c r="C300" s="3"/>
      <c r="D300" s="3"/>
      <c r="E300" s="3"/>
      <c r="F300" s="3"/>
      <c r="G300" s="3"/>
      <c r="H300" s="3"/>
    </row>
    <row r="301" spans="3:8" ht="15.75">
      <c r="C301" s="3"/>
      <c r="D301" s="3"/>
      <c r="E301" s="3"/>
      <c r="F301" s="3"/>
      <c r="G301" s="3"/>
      <c r="H301" s="3"/>
    </row>
    <row r="302" spans="3:8" ht="15.75">
      <c r="C302" s="3"/>
      <c r="D302" s="3"/>
      <c r="E302" s="3"/>
      <c r="F302" s="3"/>
      <c r="G302" s="3"/>
      <c r="H302" s="3"/>
    </row>
    <row r="303" spans="3:8" ht="15.75">
      <c r="C303" s="3"/>
      <c r="D303" s="3"/>
      <c r="E303" s="3"/>
      <c r="F303" s="3"/>
      <c r="G303" s="3"/>
      <c r="H303" s="3"/>
    </row>
    <row r="304" spans="3:8" ht="15.75">
      <c r="C304" s="3"/>
      <c r="D304" s="3"/>
      <c r="E304" s="3"/>
      <c r="F304" s="3"/>
      <c r="G304" s="3"/>
      <c r="H304" s="3"/>
    </row>
    <row r="305" spans="3:8" ht="15.75">
      <c r="C305" s="3"/>
      <c r="D305" s="3"/>
      <c r="E305" s="3"/>
      <c r="F305" s="3"/>
      <c r="G305" s="3"/>
      <c r="H305" s="3"/>
    </row>
    <row r="306" spans="3:8" ht="15.75">
      <c r="C306" s="3"/>
      <c r="D306" s="3"/>
      <c r="E306" s="3"/>
      <c r="F306" s="3"/>
      <c r="G306" s="3"/>
      <c r="H306" s="3"/>
    </row>
    <row r="307" spans="3:8" ht="15.75">
      <c r="C307" s="3"/>
      <c r="D307" s="3"/>
      <c r="E307" s="3"/>
      <c r="F307" s="3"/>
      <c r="G307" s="3"/>
      <c r="H307" s="3"/>
    </row>
    <row r="308" spans="3:8" ht="15.75">
      <c r="C308" s="3"/>
      <c r="D308" s="3"/>
      <c r="E308" s="3"/>
      <c r="F308" s="3"/>
      <c r="G308" s="3"/>
      <c r="H308" s="3"/>
    </row>
    <row r="309" spans="3:8" ht="15.75">
      <c r="C309" s="3"/>
      <c r="D309" s="3"/>
      <c r="E309" s="3"/>
      <c r="F309" s="3"/>
      <c r="G309" s="3"/>
      <c r="H309" s="3"/>
    </row>
    <row r="310" spans="3:8" ht="15.75">
      <c r="C310" s="3"/>
      <c r="D310" s="3"/>
      <c r="E310" s="3"/>
      <c r="F310" s="3"/>
      <c r="G310" s="3"/>
      <c r="H310" s="3"/>
    </row>
    <row r="311" spans="3:8" ht="15.75">
      <c r="C311" s="3"/>
      <c r="D311" s="3"/>
      <c r="E311" s="3"/>
      <c r="F311" s="3"/>
      <c r="G311" s="3"/>
      <c r="H311" s="3"/>
    </row>
    <row r="312" spans="3:8" ht="15.75">
      <c r="C312" s="3"/>
      <c r="D312" s="3"/>
      <c r="E312" s="3"/>
      <c r="F312" s="3"/>
      <c r="G312" s="3"/>
      <c r="H312" s="3"/>
    </row>
    <row r="313" spans="3:8" ht="15.75">
      <c r="C313" s="3"/>
      <c r="D313" s="3"/>
      <c r="E313" s="3"/>
      <c r="F313" s="3"/>
      <c r="G313" s="3"/>
      <c r="H313" s="3"/>
    </row>
    <row r="314" spans="3:8" ht="15.75">
      <c r="C314" s="3"/>
      <c r="D314" s="3"/>
      <c r="E314" s="3"/>
      <c r="F314" s="3"/>
      <c r="G314" s="3"/>
      <c r="H314" s="3"/>
    </row>
    <row r="315" spans="3:8" ht="15.75">
      <c r="C315" s="3"/>
      <c r="D315" s="3"/>
      <c r="E315" s="3"/>
      <c r="F315" s="3"/>
      <c r="G315" s="3"/>
      <c r="H315" s="3"/>
    </row>
    <row r="316" spans="3:8" ht="15.75">
      <c r="C316" s="3"/>
      <c r="D316" s="3"/>
      <c r="E316" s="3"/>
      <c r="F316" s="3"/>
      <c r="G316" s="3"/>
      <c r="H316" s="3"/>
    </row>
    <row r="317" spans="3:8" ht="15.75">
      <c r="C317" s="3"/>
      <c r="D317" s="3"/>
      <c r="E317" s="3"/>
      <c r="F317" s="3"/>
      <c r="G317" s="3"/>
      <c r="H317" s="3"/>
    </row>
    <row r="318" spans="3:8" ht="15.75">
      <c r="C318" s="3"/>
      <c r="D318" s="3"/>
      <c r="E318" s="3"/>
      <c r="F318" s="3"/>
      <c r="G318" s="3"/>
      <c r="H318" s="3"/>
    </row>
    <row r="319" spans="3:8" ht="15.75">
      <c r="C319" s="3"/>
      <c r="D319" s="3"/>
      <c r="E319" s="3"/>
      <c r="F319" s="3"/>
      <c r="G319" s="3"/>
      <c r="H319" s="3"/>
    </row>
    <row r="320" spans="3:8" ht="15.75">
      <c r="C320" s="3"/>
      <c r="D320" s="3"/>
      <c r="E320" s="3"/>
      <c r="F320" s="3"/>
      <c r="G320" s="3"/>
      <c r="H320" s="3"/>
    </row>
    <row r="321" spans="3:8" ht="15.75">
      <c r="C321" s="3"/>
      <c r="D321" s="3"/>
      <c r="E321" s="3"/>
      <c r="F321" s="3"/>
      <c r="G321" s="3"/>
      <c r="H321" s="3"/>
    </row>
    <row r="322" spans="3:8" ht="15.75">
      <c r="C322" s="3"/>
      <c r="D322" s="3"/>
      <c r="E322" s="3"/>
      <c r="F322" s="3"/>
      <c r="G322" s="3"/>
      <c r="H322" s="3"/>
    </row>
    <row r="323" spans="3:8" ht="15.75">
      <c r="C323" s="3"/>
      <c r="D323" s="3"/>
      <c r="E323" s="3"/>
      <c r="F323" s="3"/>
      <c r="G323" s="3"/>
      <c r="H323" s="3"/>
    </row>
    <row r="324" spans="3:8" ht="15.75">
      <c r="C324" s="3"/>
      <c r="D324" s="3"/>
      <c r="E324" s="3"/>
      <c r="F324" s="3"/>
      <c r="G324" s="3"/>
      <c r="H324" s="3"/>
    </row>
    <row r="325" spans="3:8" ht="15.75">
      <c r="C325" s="3"/>
      <c r="D325" s="3"/>
      <c r="E325" s="3"/>
      <c r="F325" s="3"/>
      <c r="G325" s="3"/>
      <c r="H325" s="3"/>
    </row>
    <row r="326" spans="3:8" ht="15.75">
      <c r="C326" s="3"/>
      <c r="D326" s="3"/>
      <c r="E326" s="3"/>
      <c r="F326" s="3"/>
      <c r="G326" s="3"/>
      <c r="H326" s="3"/>
    </row>
    <row r="327" spans="3:8" ht="15.75">
      <c r="C327" s="3"/>
      <c r="D327" s="3"/>
      <c r="E327" s="3"/>
      <c r="F327" s="3"/>
      <c r="G327" s="3"/>
      <c r="H327" s="3"/>
    </row>
    <row r="328" spans="3:8" ht="15.75">
      <c r="C328" s="3"/>
      <c r="D328" s="3"/>
      <c r="E328" s="3"/>
      <c r="F328" s="3"/>
      <c r="G328" s="3"/>
      <c r="H328" s="3"/>
    </row>
    <row r="329" spans="3:8" ht="15.75">
      <c r="C329" s="3"/>
      <c r="D329" s="3"/>
      <c r="E329" s="3"/>
      <c r="F329" s="3"/>
      <c r="G329" s="3"/>
      <c r="H329" s="3"/>
    </row>
    <row r="330" spans="3:8" ht="15.75">
      <c r="C330" s="3"/>
      <c r="D330" s="3"/>
      <c r="E330" s="3"/>
      <c r="F330" s="3"/>
      <c r="G330" s="3"/>
      <c r="H330" s="3"/>
    </row>
    <row r="331" spans="3:8" ht="15.75">
      <c r="C331" s="3"/>
      <c r="D331" s="3"/>
      <c r="E331" s="3"/>
      <c r="F331" s="3"/>
      <c r="G331" s="3"/>
      <c r="H331" s="3"/>
    </row>
    <row r="332" spans="3:8" ht="15.75">
      <c r="C332" s="3"/>
      <c r="D332" s="3"/>
      <c r="E332" s="3"/>
      <c r="F332" s="3"/>
      <c r="G332" s="3"/>
      <c r="H332" s="3"/>
    </row>
    <row r="333" spans="3:8" ht="15.75">
      <c r="C333" s="3"/>
      <c r="D333" s="3"/>
      <c r="E333" s="3"/>
      <c r="F333" s="3"/>
      <c r="G333" s="3"/>
      <c r="H333" s="3"/>
    </row>
    <row r="334" spans="3:8" ht="15.75">
      <c r="C334" s="3"/>
      <c r="D334" s="3"/>
      <c r="E334" s="3"/>
      <c r="F334" s="3"/>
      <c r="G334" s="3"/>
      <c r="H334" s="3"/>
    </row>
    <row r="335" spans="3:8" ht="15.75">
      <c r="C335" s="3"/>
      <c r="D335" s="3"/>
      <c r="E335" s="3"/>
      <c r="F335" s="3"/>
      <c r="G335" s="3"/>
      <c r="H335" s="3"/>
    </row>
    <row r="336" spans="3:8" ht="15.75">
      <c r="C336" s="3"/>
      <c r="D336" s="3"/>
      <c r="E336" s="3"/>
      <c r="F336" s="3"/>
      <c r="G336" s="3"/>
      <c r="H336" s="3"/>
    </row>
    <row r="337" spans="3:8" ht="15.75">
      <c r="C337" s="3"/>
      <c r="D337" s="3"/>
      <c r="E337" s="3"/>
      <c r="F337" s="3"/>
      <c r="G337" s="3"/>
      <c r="H337" s="3"/>
    </row>
    <row r="338" spans="3:8" ht="15.75">
      <c r="C338" s="3"/>
      <c r="D338" s="3"/>
      <c r="E338" s="3"/>
      <c r="F338" s="3"/>
      <c r="G338" s="3"/>
      <c r="H338" s="3"/>
    </row>
    <row r="339" spans="3:8" ht="15.75">
      <c r="C339" s="3"/>
      <c r="D339" s="3"/>
      <c r="E339" s="3"/>
      <c r="F339" s="3"/>
      <c r="G339" s="3"/>
      <c r="H339" s="3"/>
    </row>
    <row r="340" spans="3:8" ht="15.75">
      <c r="C340" s="3"/>
      <c r="D340" s="3"/>
      <c r="E340" s="3"/>
      <c r="F340" s="3"/>
      <c r="G340" s="3"/>
      <c r="H340" s="3"/>
    </row>
    <row r="341" spans="3:8" ht="15.75">
      <c r="C341" s="3"/>
      <c r="D341" s="3"/>
      <c r="E341" s="3"/>
      <c r="F341" s="3"/>
      <c r="G341" s="3"/>
      <c r="H341" s="3"/>
    </row>
    <row r="342" spans="3:8" ht="15.75">
      <c r="C342" s="3"/>
      <c r="D342" s="3"/>
      <c r="E342" s="3"/>
      <c r="F342" s="3"/>
      <c r="G342" s="3"/>
      <c r="H342" s="3"/>
    </row>
    <row r="343" spans="3:8" ht="15.75">
      <c r="C343" s="3"/>
      <c r="D343" s="3"/>
      <c r="E343" s="3"/>
      <c r="F343" s="3"/>
      <c r="G343" s="3"/>
      <c r="H343" s="3"/>
    </row>
    <row r="344" spans="3:8" ht="15.75">
      <c r="C344" s="3"/>
      <c r="D344" s="3"/>
      <c r="E344" s="3"/>
      <c r="F344" s="3"/>
      <c r="G344" s="3"/>
      <c r="H344" s="3"/>
    </row>
    <row r="345" spans="3:8" ht="15.75">
      <c r="C345" s="3"/>
      <c r="D345" s="3"/>
      <c r="E345" s="3"/>
      <c r="F345" s="3"/>
      <c r="G345" s="3"/>
      <c r="H345" s="3"/>
    </row>
    <row r="346" spans="3:8" ht="15.75">
      <c r="C346" s="3"/>
      <c r="D346" s="3"/>
      <c r="E346" s="3"/>
      <c r="F346" s="3"/>
      <c r="G346" s="3"/>
      <c r="H346" s="3"/>
    </row>
    <row r="347" spans="3:8" ht="15.75">
      <c r="C347" s="8"/>
      <c r="D347" s="8"/>
      <c r="E347" s="8"/>
      <c r="F347" s="8"/>
      <c r="G347" s="8"/>
      <c r="H347" s="8"/>
    </row>
    <row r="348" spans="3:8" ht="15.75">
      <c r="C348" s="8"/>
      <c r="D348" s="8"/>
      <c r="E348" s="8"/>
      <c r="F348" s="8"/>
      <c r="G348" s="8"/>
      <c r="H348" s="8"/>
    </row>
    <row r="349" spans="3:8" ht="15.75">
      <c r="C349" s="8"/>
      <c r="D349" s="8"/>
      <c r="E349" s="8"/>
      <c r="F349" s="8"/>
      <c r="G349" s="8"/>
      <c r="H349" s="8"/>
    </row>
    <row r="350" spans="3:8" ht="15.75">
      <c r="C350" s="8"/>
      <c r="D350" s="8"/>
      <c r="E350" s="8"/>
      <c r="F350" s="8"/>
      <c r="G350" s="8"/>
      <c r="H350" s="8"/>
    </row>
    <row r="351" spans="3:8" ht="15.75">
      <c r="C351" s="8"/>
      <c r="D351" s="8"/>
      <c r="E351" s="8"/>
      <c r="F351" s="8"/>
      <c r="G351" s="8"/>
      <c r="H351" s="8"/>
    </row>
    <row r="352" spans="3:8" ht="15.75">
      <c r="C352" s="8"/>
      <c r="D352" s="8"/>
      <c r="E352" s="8"/>
      <c r="F352" s="8"/>
      <c r="G352" s="8"/>
      <c r="H352" s="8"/>
    </row>
    <row r="353" spans="3:8" ht="15.75">
      <c r="C353" s="8"/>
      <c r="D353" s="8"/>
      <c r="E353" s="8"/>
      <c r="F353" s="8"/>
      <c r="G353" s="8"/>
      <c r="H353" s="8"/>
    </row>
    <row r="354" spans="3:8" ht="15.75">
      <c r="C354" s="8"/>
      <c r="D354" s="8"/>
      <c r="E354" s="8"/>
      <c r="F354" s="8"/>
      <c r="G354" s="8"/>
      <c r="H354" s="8"/>
    </row>
    <row r="355" spans="3:8" ht="15.75">
      <c r="C355" s="8"/>
      <c r="D355" s="8"/>
      <c r="E355" s="8"/>
      <c r="F355" s="8"/>
      <c r="G355" s="8"/>
      <c r="H355" s="8"/>
    </row>
    <row r="356" spans="3:8" ht="15.75">
      <c r="C356" s="8"/>
      <c r="D356" s="8"/>
      <c r="E356" s="8"/>
      <c r="F356" s="8"/>
      <c r="G356" s="8"/>
      <c r="H356" s="8"/>
    </row>
    <row r="357" spans="3:8" ht="15.75">
      <c r="C357" s="8"/>
      <c r="D357" s="8"/>
      <c r="E357" s="8"/>
      <c r="F357" s="8"/>
      <c r="G357" s="8"/>
      <c r="H357" s="8"/>
    </row>
    <row r="358" spans="3:8" ht="15.75">
      <c r="C358" s="8"/>
      <c r="D358" s="8"/>
      <c r="E358" s="8"/>
      <c r="F358" s="8"/>
      <c r="G358" s="8"/>
      <c r="H358" s="8"/>
    </row>
    <row r="359" spans="3:8" ht="15.75">
      <c r="C359" s="8"/>
      <c r="D359" s="8"/>
      <c r="E359" s="8"/>
      <c r="F359" s="8"/>
      <c r="G359" s="8"/>
      <c r="H359" s="8"/>
    </row>
    <row r="360" spans="3:8" ht="15.75">
      <c r="C360" s="8"/>
      <c r="D360" s="8"/>
      <c r="E360" s="8"/>
      <c r="F360" s="8"/>
      <c r="G360" s="8"/>
      <c r="H360" s="8"/>
    </row>
    <row r="361" spans="3:8" ht="15.75">
      <c r="C361" s="8"/>
      <c r="D361" s="8"/>
      <c r="E361" s="8"/>
      <c r="F361" s="8"/>
      <c r="G361" s="8"/>
      <c r="H361" s="8"/>
    </row>
    <row r="362" spans="3:8" ht="15.75">
      <c r="C362" s="8"/>
      <c r="D362" s="8"/>
      <c r="E362" s="8"/>
      <c r="F362" s="8"/>
      <c r="G362" s="8"/>
      <c r="H362" s="8"/>
    </row>
    <row r="363" spans="3:8" ht="15.75">
      <c r="C363" s="8"/>
      <c r="D363" s="8"/>
      <c r="E363" s="8"/>
      <c r="F363" s="8"/>
      <c r="G363" s="8"/>
      <c r="H363" s="8"/>
    </row>
    <row r="364" spans="3:8" ht="15.75">
      <c r="C364" s="8"/>
      <c r="D364" s="8"/>
      <c r="E364" s="8"/>
      <c r="F364" s="8"/>
      <c r="G364" s="8"/>
      <c r="H364" s="8"/>
    </row>
    <row r="365" spans="3:8" ht="15.75">
      <c r="C365" s="8"/>
      <c r="D365" s="8"/>
      <c r="E365" s="8"/>
      <c r="F365" s="8"/>
      <c r="G365" s="8"/>
      <c r="H365" s="8"/>
    </row>
    <row r="366" spans="3:8" ht="15.75">
      <c r="C366" s="8"/>
      <c r="D366" s="8"/>
      <c r="E366" s="8"/>
      <c r="F366" s="8"/>
      <c r="G366" s="8"/>
      <c r="H366" s="8"/>
    </row>
    <row r="367" spans="3:8" ht="15.75">
      <c r="C367" s="8"/>
      <c r="D367" s="8"/>
      <c r="E367" s="8"/>
      <c r="F367" s="8"/>
      <c r="G367" s="8"/>
      <c r="H367" s="8"/>
    </row>
    <row r="368" spans="3:8" ht="15.75">
      <c r="C368" s="8"/>
      <c r="D368" s="8"/>
      <c r="E368" s="8"/>
      <c r="F368" s="8"/>
      <c r="G368" s="8"/>
      <c r="H368" s="8"/>
    </row>
    <row r="369" spans="3:8" ht="15.75">
      <c r="C369" s="8"/>
      <c r="D369" s="8"/>
      <c r="E369" s="8"/>
      <c r="F369" s="8"/>
      <c r="G369" s="8"/>
      <c r="H369" s="8"/>
    </row>
    <row r="370" spans="3:8" ht="15.75">
      <c r="C370" s="8"/>
      <c r="D370" s="8"/>
      <c r="E370" s="8"/>
      <c r="F370" s="8"/>
      <c r="G370" s="8"/>
      <c r="H370" s="8"/>
    </row>
    <row r="371" spans="3:8" ht="15.75">
      <c r="C371" s="8"/>
      <c r="D371" s="8"/>
      <c r="E371" s="8"/>
      <c r="F371" s="8"/>
      <c r="G371" s="8"/>
      <c r="H371" s="8"/>
    </row>
    <row r="372" spans="3:8" ht="15.75">
      <c r="C372" s="8"/>
      <c r="D372" s="8"/>
      <c r="E372" s="8"/>
      <c r="F372" s="8"/>
      <c r="G372" s="8"/>
      <c r="H372" s="8"/>
    </row>
    <row r="373" spans="3:8" ht="15.75">
      <c r="C373" s="8"/>
      <c r="D373" s="8"/>
      <c r="E373" s="8"/>
      <c r="F373" s="8"/>
      <c r="G373" s="8"/>
      <c r="H373" s="8"/>
    </row>
    <row r="374" spans="3:8" ht="15.75">
      <c r="C374" s="8"/>
      <c r="D374" s="8"/>
      <c r="E374" s="8"/>
      <c r="F374" s="8"/>
      <c r="G374" s="8"/>
      <c r="H374" s="8"/>
    </row>
    <row r="375" spans="3:8" ht="15.75">
      <c r="C375" s="8"/>
      <c r="D375" s="8"/>
      <c r="E375" s="8"/>
      <c r="F375" s="8"/>
      <c r="G375" s="8"/>
      <c r="H375" s="8"/>
    </row>
    <row r="376" spans="3:8" ht="15.75">
      <c r="C376" s="8"/>
      <c r="D376" s="8"/>
      <c r="E376" s="8"/>
      <c r="F376" s="8"/>
      <c r="G376" s="8"/>
      <c r="H376" s="8"/>
    </row>
    <row r="377" spans="3:8" ht="15.75">
      <c r="C377" s="8"/>
      <c r="D377" s="8"/>
      <c r="E377" s="8"/>
      <c r="F377" s="8"/>
      <c r="G377" s="8"/>
      <c r="H377" s="8"/>
    </row>
    <row r="378" spans="3:8" ht="15.75">
      <c r="C378" s="8"/>
      <c r="D378" s="8"/>
      <c r="E378" s="8"/>
      <c r="F378" s="8"/>
      <c r="G378" s="8"/>
      <c r="H378" s="8"/>
    </row>
    <row r="379" spans="3:8" ht="15.75">
      <c r="C379" s="8"/>
      <c r="D379" s="8"/>
      <c r="E379" s="8"/>
      <c r="F379" s="8"/>
      <c r="G379" s="8"/>
      <c r="H379" s="8"/>
    </row>
    <row r="380" spans="3:8" ht="15.75">
      <c r="C380" s="8"/>
      <c r="D380" s="8"/>
      <c r="E380" s="8"/>
      <c r="F380" s="8"/>
      <c r="G380" s="8"/>
      <c r="H380" s="8"/>
    </row>
  </sheetData>
  <sheetProtection/>
  <mergeCells count="32">
    <mergeCell ref="K1:P2"/>
    <mergeCell ref="K12:P12"/>
    <mergeCell ref="A12:B14"/>
    <mergeCell ref="C12:C14"/>
    <mergeCell ref="D12:D14"/>
    <mergeCell ref="E12:E14"/>
    <mergeCell ref="F12:F14"/>
    <mergeCell ref="G12:G14"/>
    <mergeCell ref="I12:I14"/>
    <mergeCell ref="A18:B18"/>
    <mergeCell ref="A17:B17"/>
    <mergeCell ref="A16:B16"/>
    <mergeCell ref="A15:B15"/>
    <mergeCell ref="O19:P19"/>
    <mergeCell ref="B10:O10"/>
    <mergeCell ref="O20:P20"/>
    <mergeCell ref="H12:H14"/>
    <mergeCell ref="L13:N13"/>
    <mergeCell ref="K13:K14"/>
    <mergeCell ref="O13:O14"/>
    <mergeCell ref="P13:P14"/>
    <mergeCell ref="J12:J14"/>
    <mergeCell ref="A22:C22"/>
    <mergeCell ref="D25:F25"/>
    <mergeCell ref="I25:J25"/>
    <mergeCell ref="A19:C19"/>
    <mergeCell ref="O22:P22"/>
    <mergeCell ref="O23:P23"/>
    <mergeCell ref="A24:C24"/>
    <mergeCell ref="D24:F24"/>
    <mergeCell ref="K24:O24"/>
    <mergeCell ref="K25:O2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94"/>
  <sheetViews>
    <sheetView tabSelected="1" zoomScaleSheetLayoutView="100" zoomScalePageLayoutView="0" workbookViewId="0" topLeftCell="A25">
      <selection activeCell="S15" sqref="S15"/>
    </sheetView>
  </sheetViews>
  <sheetFormatPr defaultColWidth="9.140625" defaultRowHeight="15"/>
  <cols>
    <col min="1" max="1" width="3.28125" style="118" customWidth="1"/>
    <col min="2" max="2" width="36.140625" style="118" customWidth="1"/>
    <col min="3" max="3" width="5.00390625" style="118" customWidth="1"/>
    <col min="4" max="5" width="4.00390625" style="118" customWidth="1"/>
    <col min="6" max="6" width="8.00390625" style="118" customWidth="1"/>
    <col min="7" max="7" width="5.421875" style="118" customWidth="1"/>
    <col min="8" max="8" width="7.421875" style="118" customWidth="1"/>
    <col min="9" max="10" width="5.421875" style="119" customWidth="1"/>
    <col min="11" max="11" width="12.7109375" style="118" customWidth="1"/>
    <col min="12" max="12" width="12.28125" style="118" customWidth="1"/>
    <col min="13" max="13" width="12.8515625" style="118" customWidth="1"/>
    <col min="14" max="14" width="12.57421875" style="118" customWidth="1"/>
    <col min="15" max="16" width="11.57421875" style="118" customWidth="1"/>
    <col min="17" max="16384" width="9.140625" style="118" customWidth="1"/>
  </cols>
  <sheetData>
    <row r="1" spans="1:16" ht="12.75" customHeight="1" hidden="1">
      <c r="A1" s="174"/>
      <c r="B1" s="712"/>
      <c r="C1" s="712"/>
      <c r="D1" s="712"/>
      <c r="E1" s="712"/>
      <c r="F1" s="175"/>
      <c r="G1" s="175"/>
      <c r="H1" s="175"/>
      <c r="I1" s="176"/>
      <c r="J1" s="176"/>
      <c r="K1" s="698" t="s">
        <v>304</v>
      </c>
      <c r="L1" s="698"/>
      <c r="M1" s="698"/>
      <c r="N1" s="698"/>
      <c r="O1" s="698"/>
      <c r="P1" s="698"/>
    </row>
    <row r="2" spans="1:16" ht="22.5" customHeight="1">
      <c r="A2" s="174"/>
      <c r="B2" s="712"/>
      <c r="C2" s="712"/>
      <c r="D2" s="712"/>
      <c r="E2" s="712"/>
      <c r="F2" s="175"/>
      <c r="G2" s="175"/>
      <c r="H2" s="175"/>
      <c r="I2" s="176"/>
      <c r="J2" s="176"/>
      <c r="K2" s="698"/>
      <c r="L2" s="698"/>
      <c r="M2" s="698"/>
      <c r="N2" s="698"/>
      <c r="O2" s="698"/>
      <c r="P2" s="698"/>
    </row>
    <row r="3" spans="1:16" ht="53.25" customHeight="1">
      <c r="A3" s="174"/>
      <c r="B3" s="712"/>
      <c r="C3" s="712"/>
      <c r="D3" s="712"/>
      <c r="E3" s="712"/>
      <c r="F3" s="175"/>
      <c r="G3" s="175"/>
      <c r="H3" s="175"/>
      <c r="I3" s="176"/>
      <c r="J3" s="176"/>
      <c r="K3" s="700" t="s">
        <v>356</v>
      </c>
      <c r="L3" s="700"/>
      <c r="M3" s="700"/>
      <c r="N3" s="240"/>
      <c r="O3" s="240"/>
      <c r="P3" s="240"/>
    </row>
    <row r="4" spans="1:16" ht="13.5" customHeight="1">
      <c r="A4" s="174"/>
      <c r="B4" s="701"/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</row>
    <row r="5" spans="1:16" ht="13.5" customHeight="1">
      <c r="A5" s="174"/>
      <c r="B5" s="712"/>
      <c r="C5" s="712"/>
      <c r="D5" s="712"/>
      <c r="E5" s="712"/>
      <c r="F5" s="175"/>
      <c r="G5" s="175"/>
      <c r="H5" s="175"/>
      <c r="I5" s="176"/>
      <c r="J5" s="176"/>
      <c r="K5" s="177"/>
      <c r="L5" s="709" t="s">
        <v>357</v>
      </c>
      <c r="M5" s="709"/>
      <c r="N5" s="709"/>
      <c r="O5" s="240"/>
      <c r="P5" s="240"/>
    </row>
    <row r="6" spans="1:16" ht="26.25" customHeight="1">
      <c r="A6" s="174"/>
      <c r="B6" s="702" t="s">
        <v>363</v>
      </c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173"/>
    </row>
    <row r="7" spans="1:16" ht="12.75">
      <c r="A7" s="174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3"/>
    </row>
    <row r="8" spans="1:16" ht="12.75">
      <c r="A8" s="174"/>
      <c r="B8" s="702" t="s">
        <v>371</v>
      </c>
      <c r="C8" s="702"/>
      <c r="D8" s="702"/>
      <c r="E8" s="702"/>
      <c r="F8" s="702"/>
      <c r="G8" s="702"/>
      <c r="H8" s="702"/>
      <c r="I8" s="702"/>
      <c r="J8" s="702"/>
      <c r="K8" s="702"/>
      <c r="L8" s="702"/>
      <c r="M8" s="702"/>
      <c r="N8" s="702"/>
      <c r="O8" s="702"/>
      <c r="P8" s="702"/>
    </row>
    <row r="9" spans="1:16" ht="13.5" thickBot="1">
      <c r="A9" s="174"/>
      <c r="B9" s="174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3"/>
      <c r="P9" s="173"/>
    </row>
    <row r="10" spans="1:16" ht="15.75" customHeight="1">
      <c r="A10" s="713" t="s">
        <v>326</v>
      </c>
      <c r="B10" s="714"/>
      <c r="C10" s="685" t="s">
        <v>16</v>
      </c>
      <c r="D10" s="685" t="s">
        <v>18</v>
      </c>
      <c r="E10" s="685" t="s">
        <v>19</v>
      </c>
      <c r="F10" s="685" t="s">
        <v>20</v>
      </c>
      <c r="G10" s="685" t="s">
        <v>21</v>
      </c>
      <c r="H10" s="704" t="s">
        <v>22</v>
      </c>
      <c r="I10" s="691" t="s">
        <v>23</v>
      </c>
      <c r="J10" s="691" t="s">
        <v>104</v>
      </c>
      <c r="K10" s="685" t="s">
        <v>82</v>
      </c>
      <c r="L10" s="685"/>
      <c r="M10" s="685"/>
      <c r="N10" s="685"/>
      <c r="O10" s="685"/>
      <c r="P10" s="707"/>
    </row>
    <row r="11" spans="1:16" ht="15.75" customHeight="1">
      <c r="A11" s="715"/>
      <c r="B11" s="716"/>
      <c r="C11" s="686"/>
      <c r="D11" s="686"/>
      <c r="E11" s="686"/>
      <c r="F11" s="686"/>
      <c r="G11" s="686"/>
      <c r="H11" s="705"/>
      <c r="I11" s="692"/>
      <c r="J11" s="692"/>
      <c r="K11" s="689" t="s">
        <v>191</v>
      </c>
      <c r="L11" s="693" t="s">
        <v>24</v>
      </c>
      <c r="M11" s="694"/>
      <c r="N11" s="695"/>
      <c r="O11" s="696" t="s">
        <v>293</v>
      </c>
      <c r="P11" s="708" t="s">
        <v>318</v>
      </c>
    </row>
    <row r="12" spans="1:17" ht="39.75" customHeight="1">
      <c r="A12" s="717"/>
      <c r="B12" s="718"/>
      <c r="C12" s="686"/>
      <c r="D12" s="686"/>
      <c r="E12" s="686"/>
      <c r="F12" s="686"/>
      <c r="G12" s="686"/>
      <c r="H12" s="706"/>
      <c r="I12" s="692"/>
      <c r="J12" s="692"/>
      <c r="K12" s="690"/>
      <c r="L12" s="241" t="s">
        <v>148</v>
      </c>
      <c r="M12" s="241" t="s">
        <v>149</v>
      </c>
      <c r="N12" s="241" t="s">
        <v>150</v>
      </c>
      <c r="O12" s="696"/>
      <c r="P12" s="708"/>
      <c r="Q12" s="173"/>
    </row>
    <row r="13" spans="1:17" ht="32.25" customHeight="1">
      <c r="A13" s="683" t="s">
        <v>340</v>
      </c>
      <c r="B13" s="683"/>
      <c r="C13" s="203" t="s">
        <v>34</v>
      </c>
      <c r="D13" s="203" t="s">
        <v>33</v>
      </c>
      <c r="E13" s="203" t="s">
        <v>34</v>
      </c>
      <c r="F13" s="170" t="s">
        <v>295</v>
      </c>
      <c r="G13" s="170" t="s">
        <v>213</v>
      </c>
      <c r="H13" s="99" t="s">
        <v>163</v>
      </c>
      <c r="I13" s="170" t="s">
        <v>204</v>
      </c>
      <c r="J13" s="170" t="s">
        <v>205</v>
      </c>
      <c r="K13" s="204">
        <f aca="true" t="shared" si="0" ref="K13:K21">L13+M13+N13</f>
        <v>-16779.65</v>
      </c>
      <c r="L13" s="200">
        <v>0</v>
      </c>
      <c r="M13" s="200">
        <v>-16779.65</v>
      </c>
      <c r="N13" s="200">
        <v>0</v>
      </c>
      <c r="O13" s="200">
        <v>0</v>
      </c>
      <c r="P13" s="205">
        <v>0</v>
      </c>
      <c r="Q13" s="173"/>
    </row>
    <row r="14" spans="1:17" ht="22.5" customHeight="1">
      <c r="A14" s="683" t="s">
        <v>339</v>
      </c>
      <c r="B14" s="683"/>
      <c r="C14" s="203" t="s">
        <v>34</v>
      </c>
      <c r="D14" s="203" t="s">
        <v>33</v>
      </c>
      <c r="E14" s="203" t="s">
        <v>34</v>
      </c>
      <c r="F14" s="170" t="s">
        <v>295</v>
      </c>
      <c r="G14" s="170" t="s">
        <v>213</v>
      </c>
      <c r="H14" s="99" t="s">
        <v>165</v>
      </c>
      <c r="I14" s="170" t="s">
        <v>88</v>
      </c>
      <c r="J14" s="170" t="s">
        <v>198</v>
      </c>
      <c r="K14" s="204">
        <f t="shared" si="0"/>
        <v>28815.35</v>
      </c>
      <c r="L14" s="200">
        <v>0</v>
      </c>
      <c r="M14" s="200">
        <v>28815.35</v>
      </c>
      <c r="N14" s="200">
        <v>0</v>
      </c>
      <c r="O14" s="200">
        <v>0</v>
      </c>
      <c r="P14" s="205">
        <v>0</v>
      </c>
      <c r="Q14" s="173"/>
    </row>
    <row r="15" spans="1:17" ht="33" customHeight="1">
      <c r="A15" s="683" t="s">
        <v>277</v>
      </c>
      <c r="B15" s="683"/>
      <c r="C15" s="203" t="s">
        <v>34</v>
      </c>
      <c r="D15" s="203" t="s">
        <v>33</v>
      </c>
      <c r="E15" s="203" t="s">
        <v>34</v>
      </c>
      <c r="F15" s="170" t="s">
        <v>295</v>
      </c>
      <c r="G15" s="170" t="s">
        <v>213</v>
      </c>
      <c r="H15" s="99" t="s">
        <v>165</v>
      </c>
      <c r="I15" s="170" t="s">
        <v>88</v>
      </c>
      <c r="J15" s="170" t="s">
        <v>209</v>
      </c>
      <c r="K15" s="204">
        <f t="shared" si="0"/>
        <v>-15.35</v>
      </c>
      <c r="L15" s="200">
        <v>0</v>
      </c>
      <c r="M15" s="200">
        <v>-15.35</v>
      </c>
      <c r="N15" s="200">
        <v>0</v>
      </c>
      <c r="O15" s="200">
        <v>0</v>
      </c>
      <c r="P15" s="205">
        <v>0</v>
      </c>
      <c r="Q15" s="173"/>
    </row>
    <row r="16" spans="1:17" ht="18.75" customHeight="1">
      <c r="A16" s="683" t="s">
        <v>44</v>
      </c>
      <c r="B16" s="683"/>
      <c r="C16" s="203" t="s">
        <v>34</v>
      </c>
      <c r="D16" s="203" t="s">
        <v>33</v>
      </c>
      <c r="E16" s="203" t="s">
        <v>34</v>
      </c>
      <c r="F16" s="170" t="s">
        <v>295</v>
      </c>
      <c r="G16" s="170" t="s">
        <v>213</v>
      </c>
      <c r="H16" s="99" t="s">
        <v>170</v>
      </c>
      <c r="I16" s="170" t="s">
        <v>105</v>
      </c>
      <c r="J16" s="170" t="s">
        <v>198</v>
      </c>
      <c r="K16" s="204">
        <f t="shared" si="0"/>
        <v>-28800</v>
      </c>
      <c r="L16" s="200">
        <v>0</v>
      </c>
      <c r="M16" s="200">
        <v>-28800</v>
      </c>
      <c r="N16" s="200">
        <v>0</v>
      </c>
      <c r="O16" s="200">
        <v>0</v>
      </c>
      <c r="P16" s="205">
        <v>0</v>
      </c>
      <c r="Q16" s="173"/>
    </row>
    <row r="17" spans="1:17" ht="56.25" customHeight="1">
      <c r="A17" s="683" t="s">
        <v>321</v>
      </c>
      <c r="B17" s="683"/>
      <c r="C17" s="203" t="s">
        <v>34</v>
      </c>
      <c r="D17" s="203" t="s">
        <v>33</v>
      </c>
      <c r="E17" s="203" t="s">
        <v>34</v>
      </c>
      <c r="F17" s="170" t="s">
        <v>295</v>
      </c>
      <c r="G17" s="170" t="s">
        <v>229</v>
      </c>
      <c r="H17" s="99" t="s">
        <v>157</v>
      </c>
      <c r="I17" s="170" t="s">
        <v>208</v>
      </c>
      <c r="J17" s="170" t="s">
        <v>322</v>
      </c>
      <c r="K17" s="204">
        <f t="shared" si="0"/>
        <v>-752865</v>
      </c>
      <c r="L17" s="200">
        <v>0</v>
      </c>
      <c r="M17" s="200">
        <v>0</v>
      </c>
      <c r="N17" s="200">
        <v>-752865</v>
      </c>
      <c r="O17" s="200">
        <v>0</v>
      </c>
      <c r="P17" s="205">
        <v>0</v>
      </c>
      <c r="Q17" s="173"/>
    </row>
    <row r="18" spans="1:17" ht="53.25" customHeight="1">
      <c r="A18" s="683" t="s">
        <v>346</v>
      </c>
      <c r="B18" s="683"/>
      <c r="C18" s="203" t="s">
        <v>34</v>
      </c>
      <c r="D18" s="203" t="s">
        <v>33</v>
      </c>
      <c r="E18" s="203" t="s">
        <v>34</v>
      </c>
      <c r="F18" s="170" t="s">
        <v>295</v>
      </c>
      <c r="G18" s="170" t="s">
        <v>229</v>
      </c>
      <c r="H18" s="99" t="s">
        <v>165</v>
      </c>
      <c r="I18" s="170" t="s">
        <v>88</v>
      </c>
      <c r="J18" s="170" t="s">
        <v>348</v>
      </c>
      <c r="K18" s="204">
        <f t="shared" si="0"/>
        <v>-66877</v>
      </c>
      <c r="L18" s="200">
        <v>0</v>
      </c>
      <c r="M18" s="200">
        <v>0</v>
      </c>
      <c r="N18" s="200">
        <v>-66877</v>
      </c>
      <c r="O18" s="200">
        <v>0</v>
      </c>
      <c r="P18" s="205">
        <v>0</v>
      </c>
      <c r="Q18" s="173"/>
    </row>
    <row r="19" spans="1:17" ht="48" customHeight="1">
      <c r="A19" s="683" t="s">
        <v>324</v>
      </c>
      <c r="B19" s="683"/>
      <c r="C19" s="203" t="s">
        <v>34</v>
      </c>
      <c r="D19" s="203" t="s">
        <v>33</v>
      </c>
      <c r="E19" s="203" t="s">
        <v>34</v>
      </c>
      <c r="F19" s="170" t="s">
        <v>295</v>
      </c>
      <c r="G19" s="170" t="s">
        <v>229</v>
      </c>
      <c r="H19" s="99" t="s">
        <v>171</v>
      </c>
      <c r="I19" s="170" t="s">
        <v>214</v>
      </c>
      <c r="J19" s="170" t="s">
        <v>323</v>
      </c>
      <c r="K19" s="204">
        <f t="shared" si="0"/>
        <v>-1603577.7</v>
      </c>
      <c r="L19" s="200">
        <v>0</v>
      </c>
      <c r="M19" s="200">
        <v>0</v>
      </c>
      <c r="N19" s="200">
        <v>-1603577.7</v>
      </c>
      <c r="O19" s="200">
        <v>0</v>
      </c>
      <c r="P19" s="205">
        <v>0</v>
      </c>
      <c r="Q19" s="173"/>
    </row>
    <row r="20" spans="1:17" ht="48" customHeight="1">
      <c r="A20" s="683" t="s">
        <v>324</v>
      </c>
      <c r="B20" s="683"/>
      <c r="C20" s="203" t="s">
        <v>34</v>
      </c>
      <c r="D20" s="203" t="s">
        <v>33</v>
      </c>
      <c r="E20" s="203" t="s">
        <v>34</v>
      </c>
      <c r="F20" s="170" t="s">
        <v>295</v>
      </c>
      <c r="G20" s="170" t="s">
        <v>229</v>
      </c>
      <c r="H20" s="99" t="s">
        <v>171</v>
      </c>
      <c r="I20" s="170" t="s">
        <v>214</v>
      </c>
      <c r="J20" s="170" t="s">
        <v>335</v>
      </c>
      <c r="K20" s="204">
        <f t="shared" si="0"/>
        <v>-752498.03</v>
      </c>
      <c r="L20" s="200">
        <v>0</v>
      </c>
      <c r="M20" s="200">
        <v>0</v>
      </c>
      <c r="N20" s="200">
        <v>-752498.03</v>
      </c>
      <c r="O20" s="200">
        <v>0</v>
      </c>
      <c r="P20" s="205">
        <v>0</v>
      </c>
      <c r="Q20" s="173"/>
    </row>
    <row r="21" spans="1:17" ht="42" customHeight="1">
      <c r="A21" s="683" t="s">
        <v>370</v>
      </c>
      <c r="B21" s="683"/>
      <c r="C21" s="203" t="s">
        <v>34</v>
      </c>
      <c r="D21" s="203" t="s">
        <v>33</v>
      </c>
      <c r="E21" s="203" t="s">
        <v>34</v>
      </c>
      <c r="F21" s="170" t="s">
        <v>295</v>
      </c>
      <c r="G21" s="170" t="s">
        <v>229</v>
      </c>
      <c r="H21" s="99" t="s">
        <v>172</v>
      </c>
      <c r="I21" s="170" t="s">
        <v>89</v>
      </c>
      <c r="J21" s="170" t="s">
        <v>366</v>
      </c>
      <c r="K21" s="204">
        <f t="shared" si="0"/>
        <v>2423319.7</v>
      </c>
      <c r="L21" s="200">
        <v>0</v>
      </c>
      <c r="M21" s="200">
        <v>0</v>
      </c>
      <c r="N21" s="200">
        <v>2423319.7</v>
      </c>
      <c r="O21" s="200">
        <v>0</v>
      </c>
      <c r="P21" s="205">
        <v>0</v>
      </c>
      <c r="Q21" s="173"/>
    </row>
    <row r="22" spans="1:17" ht="12.75">
      <c r="A22" s="680" t="s">
        <v>36</v>
      </c>
      <c r="B22" s="650"/>
      <c r="C22" s="681" t="s">
        <v>189</v>
      </c>
      <c r="D22" s="682"/>
      <c r="E22" s="682"/>
      <c r="F22" s="682"/>
      <c r="G22" s="684"/>
      <c r="H22" s="384" t="s">
        <v>153</v>
      </c>
      <c r="I22" s="384"/>
      <c r="J22" s="384"/>
      <c r="K22" s="204">
        <v>-1759446.77</v>
      </c>
      <c r="L22" s="200">
        <v>0</v>
      </c>
      <c r="M22" s="200">
        <v>0</v>
      </c>
      <c r="N22" s="200">
        <v>0</v>
      </c>
      <c r="O22" s="200">
        <v>0</v>
      </c>
      <c r="P22" s="205">
        <v>0</v>
      </c>
      <c r="Q22" s="173"/>
    </row>
    <row r="23" spans="1:17" ht="12.75">
      <c r="A23" s="680" t="s">
        <v>154</v>
      </c>
      <c r="B23" s="650"/>
      <c r="C23" s="681" t="s">
        <v>189</v>
      </c>
      <c r="D23" s="682"/>
      <c r="E23" s="682"/>
      <c r="F23" s="682"/>
      <c r="G23" s="682"/>
      <c r="H23" s="385" t="s">
        <v>155</v>
      </c>
      <c r="I23" s="384"/>
      <c r="J23" s="384"/>
      <c r="K23" s="204">
        <v>-563728.05</v>
      </c>
      <c r="L23" s="200">
        <v>0</v>
      </c>
      <c r="M23" s="200">
        <v>0</v>
      </c>
      <c r="N23" s="200">
        <v>0</v>
      </c>
      <c r="O23" s="200">
        <v>0</v>
      </c>
      <c r="P23" s="205">
        <v>0</v>
      </c>
      <c r="Q23" s="173"/>
    </row>
    <row r="24" spans="1:17" ht="12.75">
      <c r="A24" s="680" t="s">
        <v>39</v>
      </c>
      <c r="B24" s="650"/>
      <c r="C24" s="681" t="s">
        <v>189</v>
      </c>
      <c r="D24" s="682"/>
      <c r="E24" s="682"/>
      <c r="F24" s="682"/>
      <c r="G24" s="682"/>
      <c r="H24" s="385" t="s">
        <v>162</v>
      </c>
      <c r="I24" s="384"/>
      <c r="J24" s="384"/>
      <c r="K24" s="204">
        <v>-10000</v>
      </c>
      <c r="L24" s="200">
        <v>0</v>
      </c>
      <c r="M24" s="200">
        <v>0</v>
      </c>
      <c r="N24" s="200">
        <v>0</v>
      </c>
      <c r="O24" s="200">
        <v>0</v>
      </c>
      <c r="P24" s="205">
        <v>0</v>
      </c>
      <c r="Q24" s="173"/>
    </row>
    <row r="25" spans="1:17" ht="12.75">
      <c r="A25" s="680" t="s">
        <v>42</v>
      </c>
      <c r="B25" s="650"/>
      <c r="C25" s="681" t="s">
        <v>189</v>
      </c>
      <c r="D25" s="682"/>
      <c r="E25" s="682"/>
      <c r="F25" s="682"/>
      <c r="G25" s="682"/>
      <c r="H25" s="385" t="s">
        <v>157</v>
      </c>
      <c r="I25" s="384"/>
      <c r="J25" s="384"/>
      <c r="K25" s="204">
        <v>-3697.28</v>
      </c>
      <c r="L25" s="200">
        <v>0</v>
      </c>
      <c r="M25" s="200">
        <v>0</v>
      </c>
      <c r="N25" s="200">
        <v>0</v>
      </c>
      <c r="O25" s="200">
        <v>0</v>
      </c>
      <c r="P25" s="205">
        <v>0</v>
      </c>
      <c r="Q25" s="173"/>
    </row>
    <row r="26" spans="1:17" ht="12.75">
      <c r="A26" s="680" t="s">
        <v>43</v>
      </c>
      <c r="B26" s="650"/>
      <c r="C26" s="681" t="s">
        <v>189</v>
      </c>
      <c r="D26" s="682"/>
      <c r="E26" s="682"/>
      <c r="F26" s="682"/>
      <c r="G26" s="682"/>
      <c r="H26" s="385" t="s">
        <v>165</v>
      </c>
      <c r="I26" s="384"/>
      <c r="J26" s="384"/>
      <c r="K26" s="204">
        <v>60037.81</v>
      </c>
      <c r="L26" s="200">
        <v>0</v>
      </c>
      <c r="M26" s="200">
        <v>0</v>
      </c>
      <c r="N26" s="200">
        <v>0</v>
      </c>
      <c r="O26" s="200">
        <v>0</v>
      </c>
      <c r="P26" s="205">
        <v>0</v>
      </c>
      <c r="Q26" s="173"/>
    </row>
    <row r="27" spans="1:17" ht="12.75">
      <c r="A27" s="680" t="s">
        <v>44</v>
      </c>
      <c r="B27" s="650"/>
      <c r="C27" s="681" t="s">
        <v>189</v>
      </c>
      <c r="D27" s="682"/>
      <c r="E27" s="682"/>
      <c r="F27" s="682"/>
      <c r="G27" s="682"/>
      <c r="H27" s="385" t="s">
        <v>170</v>
      </c>
      <c r="I27" s="384"/>
      <c r="J27" s="384"/>
      <c r="K27" s="204">
        <v>-3986.63</v>
      </c>
      <c r="L27" s="200">
        <v>0</v>
      </c>
      <c r="M27" s="200">
        <v>0</v>
      </c>
      <c r="N27" s="200">
        <v>0</v>
      </c>
      <c r="O27" s="200">
        <v>0</v>
      </c>
      <c r="P27" s="205">
        <v>0</v>
      </c>
      <c r="Q27" s="173"/>
    </row>
    <row r="28" spans="1:17" ht="12.75">
      <c r="A28" s="680" t="s">
        <v>45</v>
      </c>
      <c r="B28" s="650"/>
      <c r="C28" s="681" t="s">
        <v>189</v>
      </c>
      <c r="D28" s="682"/>
      <c r="E28" s="682"/>
      <c r="F28" s="682"/>
      <c r="G28" s="682"/>
      <c r="H28" s="385" t="s">
        <v>171</v>
      </c>
      <c r="I28" s="384"/>
      <c r="J28" s="384"/>
      <c r="K28" s="204">
        <v>-50000</v>
      </c>
      <c r="L28" s="200">
        <v>0</v>
      </c>
      <c r="M28" s="200">
        <v>0</v>
      </c>
      <c r="N28" s="200">
        <v>0</v>
      </c>
      <c r="O28" s="200">
        <v>0</v>
      </c>
      <c r="P28" s="205">
        <v>0</v>
      </c>
      <c r="Q28" s="173"/>
    </row>
    <row r="29" spans="1:17" ht="13.5" thickBot="1">
      <c r="A29" s="680" t="s">
        <v>46</v>
      </c>
      <c r="B29" s="650"/>
      <c r="C29" s="681" t="s">
        <v>189</v>
      </c>
      <c r="D29" s="682"/>
      <c r="E29" s="682"/>
      <c r="F29" s="682"/>
      <c r="G29" s="682"/>
      <c r="H29" s="385" t="s">
        <v>172</v>
      </c>
      <c r="I29" s="384"/>
      <c r="J29" s="384"/>
      <c r="K29" s="204">
        <v>-84000</v>
      </c>
      <c r="L29" s="200">
        <v>0</v>
      </c>
      <c r="M29" s="200">
        <v>0</v>
      </c>
      <c r="N29" s="200">
        <v>0</v>
      </c>
      <c r="O29" s="200">
        <v>0</v>
      </c>
      <c r="P29" s="205">
        <v>0</v>
      </c>
      <c r="Q29" s="173"/>
    </row>
    <row r="30" spans="1:16" s="178" customFormat="1" ht="15" customHeight="1" thickBot="1">
      <c r="A30" s="710" t="s">
        <v>303</v>
      </c>
      <c r="B30" s="711"/>
      <c r="C30" s="197"/>
      <c r="D30" s="197"/>
      <c r="E30" s="197"/>
      <c r="F30" s="197"/>
      <c r="G30" s="197"/>
      <c r="H30" s="197"/>
      <c r="I30" s="197"/>
      <c r="J30" s="197"/>
      <c r="K30" s="206">
        <f aca="true" t="shared" si="1" ref="K30:P30">SUM(K13:K29)</f>
        <v>-3184098.5999999996</v>
      </c>
      <c r="L30" s="206">
        <f t="shared" si="1"/>
        <v>0</v>
      </c>
      <c r="M30" s="206">
        <f t="shared" si="1"/>
        <v>-16779.65</v>
      </c>
      <c r="N30" s="206">
        <f t="shared" si="1"/>
        <v>-752498.0300000003</v>
      </c>
      <c r="O30" s="206">
        <f t="shared" si="1"/>
        <v>0</v>
      </c>
      <c r="P30" s="206">
        <f t="shared" si="1"/>
        <v>0</v>
      </c>
    </row>
    <row r="31" spans="1:16" s="171" customFormat="1" ht="12.75">
      <c r="A31" s="179"/>
      <c r="B31" s="179"/>
      <c r="C31" s="180"/>
      <c r="D31" s="180"/>
      <c r="E31" s="180"/>
      <c r="F31" s="180"/>
      <c r="G31" s="180"/>
      <c r="H31" s="180"/>
      <c r="I31" s="180"/>
      <c r="J31" s="180"/>
      <c r="K31" s="181"/>
      <c r="L31" s="181"/>
      <c r="M31" s="181"/>
      <c r="N31" s="181"/>
      <c r="O31" s="181"/>
      <c r="P31" s="181"/>
    </row>
    <row r="32" spans="1:16" ht="12.75" customHeight="1">
      <c r="A32" s="237"/>
      <c r="B32" s="237"/>
      <c r="C32" s="237"/>
      <c r="D32" s="235"/>
      <c r="E32" s="235"/>
      <c r="F32" s="235"/>
      <c r="G32" s="235"/>
      <c r="H32" s="235"/>
      <c r="I32" s="235"/>
      <c r="J32" s="238"/>
      <c r="K32" s="182"/>
      <c r="L32" s="182"/>
      <c r="M32" s="182"/>
      <c r="N32" s="182"/>
      <c r="O32" s="237"/>
      <c r="P32" s="237"/>
    </row>
    <row r="33" spans="1:16" ht="12.75" customHeight="1">
      <c r="A33" s="699" t="s">
        <v>50</v>
      </c>
      <c r="B33" s="699"/>
      <c r="C33" s="235"/>
      <c r="D33" s="235"/>
      <c r="E33" s="235"/>
      <c r="F33" s="235"/>
      <c r="G33" s="235"/>
      <c r="H33" s="235"/>
      <c r="I33" s="235"/>
      <c r="J33" s="238"/>
      <c r="K33" s="242"/>
      <c r="L33" s="242"/>
      <c r="M33" s="238"/>
      <c r="N33" s="238"/>
      <c r="O33" s="688" t="s">
        <v>271</v>
      </c>
      <c r="P33" s="688"/>
    </row>
    <row r="34" spans="1:16" ht="12.75" customHeight="1">
      <c r="A34" s="183"/>
      <c r="B34" s="183" t="s">
        <v>51</v>
      </c>
      <c r="C34" s="235"/>
      <c r="D34" s="235"/>
      <c r="E34" s="235"/>
      <c r="F34" s="235"/>
      <c r="G34" s="235"/>
      <c r="H34" s="235"/>
      <c r="I34" s="235"/>
      <c r="J34" s="238"/>
      <c r="K34" s="697" t="s">
        <v>48</v>
      </c>
      <c r="L34" s="697"/>
      <c r="M34" s="182"/>
      <c r="N34" s="182"/>
      <c r="O34" s="697" t="s">
        <v>49</v>
      </c>
      <c r="P34" s="697"/>
    </row>
    <row r="35" spans="1:16" ht="12.75" customHeight="1">
      <c r="A35" s="236"/>
      <c r="B35" s="236"/>
      <c r="C35" s="236"/>
      <c r="D35" s="235"/>
      <c r="E35" s="235"/>
      <c r="F35" s="235"/>
      <c r="G35" s="235"/>
      <c r="H35" s="235"/>
      <c r="I35" s="235"/>
      <c r="J35" s="238"/>
      <c r="K35" s="182"/>
      <c r="L35" s="182"/>
      <c r="M35" s="182"/>
      <c r="N35" s="182"/>
      <c r="O35" s="237"/>
      <c r="P35" s="237"/>
    </row>
    <row r="36" spans="1:16" ht="12.75" customHeight="1">
      <c r="A36" s="699" t="s">
        <v>52</v>
      </c>
      <c r="B36" s="699"/>
      <c r="C36" s="235"/>
      <c r="D36" s="235"/>
      <c r="E36" s="235"/>
      <c r="F36" s="235"/>
      <c r="G36" s="235"/>
      <c r="H36" s="235"/>
      <c r="I36" s="235"/>
      <c r="J36" s="238"/>
      <c r="K36" s="242"/>
      <c r="L36" s="242"/>
      <c r="M36" s="238"/>
      <c r="N36" s="238"/>
      <c r="O36" s="688" t="s">
        <v>272</v>
      </c>
      <c r="P36" s="688"/>
    </row>
    <row r="37" spans="1:16" ht="12.75" customHeight="1">
      <c r="A37" s="184"/>
      <c r="B37" s="184"/>
      <c r="C37" s="235"/>
      <c r="D37" s="235"/>
      <c r="E37" s="235"/>
      <c r="F37" s="235"/>
      <c r="G37" s="235"/>
      <c r="H37" s="235"/>
      <c r="I37" s="235"/>
      <c r="J37" s="238"/>
      <c r="K37" s="687" t="s">
        <v>48</v>
      </c>
      <c r="L37" s="687"/>
      <c r="M37" s="238"/>
      <c r="N37" s="238"/>
      <c r="O37" s="697" t="s">
        <v>49</v>
      </c>
      <c r="P37" s="697"/>
    </row>
    <row r="38" spans="1:16" ht="12.75" customHeight="1">
      <c r="A38" s="699" t="s">
        <v>53</v>
      </c>
      <c r="B38" s="699"/>
      <c r="C38" s="236"/>
      <c r="D38" s="236"/>
      <c r="E38" s="236"/>
      <c r="F38" s="236"/>
      <c r="G38" s="185"/>
      <c r="H38" s="185"/>
      <c r="I38" s="238"/>
      <c r="J38" s="238"/>
      <c r="K38" s="237"/>
      <c r="L38" s="237"/>
      <c r="M38" s="237"/>
      <c r="N38" s="237"/>
      <c r="O38" s="237"/>
      <c r="P38" s="182"/>
    </row>
    <row r="39" spans="1:16" ht="12.75" customHeight="1">
      <c r="A39" s="699"/>
      <c r="B39" s="699"/>
      <c r="C39" s="242"/>
      <c r="D39" s="703" t="s">
        <v>52</v>
      </c>
      <c r="E39" s="703"/>
      <c r="F39" s="703"/>
      <c r="G39" s="185"/>
      <c r="H39" s="185"/>
      <c r="I39" s="242"/>
      <c r="J39" s="242"/>
      <c r="K39" s="688" t="s">
        <v>272</v>
      </c>
      <c r="L39" s="688"/>
      <c r="M39" s="239"/>
      <c r="N39" s="239"/>
      <c r="O39" s="239"/>
      <c r="P39" s="239" t="s">
        <v>203</v>
      </c>
    </row>
    <row r="40" spans="1:16" ht="12.75" customHeight="1">
      <c r="A40" s="184"/>
      <c r="B40" s="184"/>
      <c r="C40" s="720" t="s">
        <v>54</v>
      </c>
      <c r="D40" s="720"/>
      <c r="E40" s="720"/>
      <c r="F40" s="720"/>
      <c r="G40" s="235"/>
      <c r="H40" s="235"/>
      <c r="I40" s="719" t="s">
        <v>48</v>
      </c>
      <c r="J40" s="719"/>
      <c r="K40" s="699" t="s">
        <v>49</v>
      </c>
      <c r="L40" s="699"/>
      <c r="M40" s="183"/>
      <c r="N40" s="183"/>
      <c r="O40" s="183"/>
      <c r="P40" s="183" t="s">
        <v>55</v>
      </c>
    </row>
    <row r="41" spans="1:16" ht="12.75" customHeight="1">
      <c r="A41" s="184"/>
      <c r="B41" s="184"/>
      <c r="C41" s="235"/>
      <c r="D41" s="235"/>
      <c r="E41" s="235"/>
      <c r="F41" s="235"/>
      <c r="G41" s="235"/>
      <c r="H41" s="235"/>
      <c r="I41" s="235"/>
      <c r="J41" s="235"/>
      <c r="K41" s="183"/>
      <c r="L41" s="183"/>
      <c r="M41" s="183"/>
      <c r="N41" s="183"/>
      <c r="O41" s="183"/>
      <c r="P41" s="183"/>
    </row>
    <row r="42" spans="1:8" ht="12.75" customHeight="1">
      <c r="A42" s="172"/>
      <c r="B42" s="172"/>
      <c r="C42" s="119"/>
      <c r="D42" s="119"/>
      <c r="E42" s="119"/>
      <c r="F42" s="119"/>
      <c r="G42" s="119"/>
      <c r="H42" s="119"/>
    </row>
    <row r="43" spans="1:8" ht="15.75" customHeight="1">
      <c r="A43" s="172"/>
      <c r="B43" s="172"/>
      <c r="C43" s="119"/>
      <c r="D43" s="119"/>
      <c r="E43" s="119"/>
      <c r="F43" s="119"/>
      <c r="G43" s="119"/>
      <c r="H43" s="119"/>
    </row>
    <row r="44" spans="1:8" ht="15.75" customHeight="1">
      <c r="A44" s="172"/>
      <c r="B44" s="172"/>
      <c r="C44" s="119"/>
      <c r="D44" s="119"/>
      <c r="E44" s="119"/>
      <c r="F44" s="119"/>
      <c r="G44" s="119"/>
      <c r="H44" s="119"/>
    </row>
    <row r="45" spans="1:8" ht="12.75">
      <c r="A45" s="172"/>
      <c r="B45" s="172"/>
      <c r="C45" s="119"/>
      <c r="D45" s="119"/>
      <c r="E45" s="119"/>
      <c r="F45" s="119"/>
      <c r="G45" s="119"/>
      <c r="H45" s="119"/>
    </row>
    <row r="46" spans="1:8" ht="15.75" customHeight="1">
      <c r="A46" s="172"/>
      <c r="B46" s="172"/>
      <c r="C46" s="119"/>
      <c r="D46" s="119"/>
      <c r="E46" s="119"/>
      <c r="F46" s="119"/>
      <c r="G46" s="119"/>
      <c r="H46" s="119"/>
    </row>
    <row r="47" spans="1:8" ht="15.75" customHeight="1">
      <c r="A47" s="172"/>
      <c r="B47" s="172"/>
      <c r="C47" s="119"/>
      <c r="D47" s="119"/>
      <c r="E47" s="119"/>
      <c r="F47" s="119"/>
      <c r="G47" s="119"/>
      <c r="H47" s="119"/>
    </row>
    <row r="48" spans="1:8" ht="15.75" customHeight="1">
      <c r="A48" s="172"/>
      <c r="B48" s="172"/>
      <c r="C48" s="119"/>
      <c r="D48" s="119"/>
      <c r="E48" s="119"/>
      <c r="F48" s="119"/>
      <c r="G48" s="119"/>
      <c r="H48" s="119"/>
    </row>
    <row r="49" spans="1:8" ht="31.5" customHeight="1">
      <c r="A49" s="172"/>
      <c r="B49" s="172"/>
      <c r="C49" s="119"/>
      <c r="D49" s="119"/>
      <c r="E49" s="119"/>
      <c r="F49" s="119"/>
      <c r="G49" s="119"/>
      <c r="H49" s="119"/>
    </row>
    <row r="50" spans="1:8" ht="12.75">
      <c r="A50" s="172"/>
      <c r="B50" s="172"/>
      <c r="C50" s="119"/>
      <c r="D50" s="119"/>
      <c r="E50" s="119"/>
      <c r="F50" s="119"/>
      <c r="G50" s="119"/>
      <c r="H50" s="119"/>
    </row>
    <row r="51" spans="1:8" ht="12.75">
      <c r="A51" s="172"/>
      <c r="B51" s="172"/>
      <c r="C51" s="119"/>
      <c r="D51" s="119"/>
      <c r="E51" s="119"/>
      <c r="F51" s="119"/>
      <c r="G51" s="119"/>
      <c r="H51" s="119"/>
    </row>
    <row r="52" spans="1:8" ht="12.75">
      <c r="A52" s="172"/>
      <c r="B52" s="172"/>
      <c r="C52" s="119"/>
      <c r="D52" s="119"/>
      <c r="E52" s="119"/>
      <c r="F52" s="119"/>
      <c r="G52" s="119"/>
      <c r="H52" s="119"/>
    </row>
    <row r="53" spans="1:8" ht="12.75">
      <c r="A53" s="172"/>
      <c r="B53" s="172"/>
      <c r="C53" s="119"/>
      <c r="D53" s="119"/>
      <c r="E53" s="119"/>
      <c r="F53" s="119"/>
      <c r="G53" s="119"/>
      <c r="H53" s="119"/>
    </row>
    <row r="54" spans="1:8" ht="12.75">
      <c r="A54" s="172"/>
      <c r="B54" s="172"/>
      <c r="C54" s="119"/>
      <c r="D54" s="119"/>
      <c r="E54" s="119"/>
      <c r="F54" s="119"/>
      <c r="G54" s="119"/>
      <c r="H54" s="119"/>
    </row>
    <row r="55" spans="1:8" ht="12.75">
      <c r="A55" s="172"/>
      <c r="B55" s="172"/>
      <c r="C55" s="119"/>
      <c r="D55" s="119"/>
      <c r="E55" s="119"/>
      <c r="F55" s="119"/>
      <c r="G55" s="119"/>
      <c r="H55" s="119"/>
    </row>
    <row r="56" spans="1:8" ht="12.75">
      <c r="A56" s="172"/>
      <c r="B56" s="172"/>
      <c r="C56" s="119"/>
      <c r="D56" s="119"/>
      <c r="E56" s="119"/>
      <c r="F56" s="119"/>
      <c r="G56" s="119"/>
      <c r="H56" s="119"/>
    </row>
    <row r="57" spans="1:8" ht="12.75">
      <c r="A57" s="172"/>
      <c r="B57" s="172"/>
      <c r="C57" s="119"/>
      <c r="D57" s="119"/>
      <c r="E57" s="119"/>
      <c r="F57" s="119"/>
      <c r="G57" s="119"/>
      <c r="H57" s="119"/>
    </row>
    <row r="58" spans="1:8" ht="12.75">
      <c r="A58" s="172"/>
      <c r="B58" s="172"/>
      <c r="C58" s="119"/>
      <c r="D58" s="119"/>
      <c r="E58" s="119"/>
      <c r="F58" s="119"/>
      <c r="G58" s="119"/>
      <c r="H58" s="119"/>
    </row>
    <row r="59" spans="1:8" ht="12.75">
      <c r="A59" s="172"/>
      <c r="B59" s="172"/>
      <c r="C59" s="119"/>
      <c r="D59" s="119"/>
      <c r="E59" s="119"/>
      <c r="F59" s="119"/>
      <c r="G59" s="119"/>
      <c r="H59" s="119"/>
    </row>
    <row r="60" spans="1:8" ht="12.75">
      <c r="A60" s="172"/>
      <c r="B60" s="172"/>
      <c r="C60" s="119"/>
      <c r="D60" s="119"/>
      <c r="E60" s="119"/>
      <c r="F60" s="119"/>
      <c r="G60" s="119"/>
      <c r="H60" s="119"/>
    </row>
    <row r="61" spans="1:8" ht="12.75">
      <c r="A61" s="172"/>
      <c r="B61" s="172"/>
      <c r="C61" s="119"/>
      <c r="D61" s="119"/>
      <c r="E61" s="119"/>
      <c r="F61" s="119"/>
      <c r="G61" s="119"/>
      <c r="H61" s="119"/>
    </row>
    <row r="62" spans="1:8" ht="12.75">
      <c r="A62" s="172"/>
      <c r="B62" s="172"/>
      <c r="C62" s="119"/>
      <c r="D62" s="119"/>
      <c r="E62" s="119"/>
      <c r="F62" s="119"/>
      <c r="G62" s="119"/>
      <c r="H62" s="119"/>
    </row>
    <row r="63" spans="1:8" ht="12.75">
      <c r="A63" s="172"/>
      <c r="B63" s="172"/>
      <c r="C63" s="119"/>
      <c r="D63" s="119"/>
      <c r="E63" s="119"/>
      <c r="F63" s="119"/>
      <c r="G63" s="119"/>
      <c r="H63" s="119"/>
    </row>
    <row r="64" spans="1:8" ht="12.75">
      <c r="A64" s="172"/>
      <c r="B64" s="172"/>
      <c r="C64" s="119"/>
      <c r="D64" s="119"/>
      <c r="E64" s="119"/>
      <c r="F64" s="119"/>
      <c r="G64" s="119"/>
      <c r="H64" s="119"/>
    </row>
    <row r="65" spans="1:8" ht="12.75">
      <c r="A65" s="172"/>
      <c r="B65" s="172"/>
      <c r="C65" s="119"/>
      <c r="D65" s="119"/>
      <c r="E65" s="119"/>
      <c r="F65" s="119"/>
      <c r="G65" s="119"/>
      <c r="H65" s="119"/>
    </row>
    <row r="66" spans="1:8" ht="12.75">
      <c r="A66" s="172"/>
      <c r="B66" s="172"/>
      <c r="C66" s="119"/>
      <c r="D66" s="119"/>
      <c r="E66" s="119"/>
      <c r="F66" s="119"/>
      <c r="G66" s="119"/>
      <c r="H66" s="119"/>
    </row>
    <row r="67" spans="1:8" ht="12.75">
      <c r="A67" s="172"/>
      <c r="B67" s="172"/>
      <c r="C67" s="119"/>
      <c r="D67" s="119"/>
      <c r="E67" s="119"/>
      <c r="F67" s="119"/>
      <c r="G67" s="119"/>
      <c r="H67" s="119"/>
    </row>
    <row r="68" spans="1:8" ht="12.75">
      <c r="A68" s="172"/>
      <c r="B68" s="172"/>
      <c r="C68" s="119"/>
      <c r="D68" s="119"/>
      <c r="E68" s="119"/>
      <c r="F68" s="119"/>
      <c r="G68" s="119"/>
      <c r="H68" s="119"/>
    </row>
    <row r="69" spans="1:8" ht="12.75">
      <c r="A69" s="172"/>
      <c r="B69" s="172"/>
      <c r="C69" s="119"/>
      <c r="D69" s="119"/>
      <c r="E69" s="119"/>
      <c r="F69" s="119"/>
      <c r="G69" s="119"/>
      <c r="H69" s="119"/>
    </row>
    <row r="70" spans="1:8" ht="12.75">
      <c r="A70" s="172"/>
      <c r="B70" s="172"/>
      <c r="C70" s="119"/>
      <c r="D70" s="119"/>
      <c r="E70" s="119"/>
      <c r="F70" s="119"/>
      <c r="G70" s="119"/>
      <c r="H70" s="119"/>
    </row>
    <row r="71" spans="1:8" ht="12.75">
      <c r="A71" s="172"/>
      <c r="B71" s="172"/>
      <c r="C71" s="119"/>
      <c r="D71" s="119"/>
      <c r="E71" s="119"/>
      <c r="F71" s="119"/>
      <c r="G71" s="119"/>
      <c r="H71" s="119"/>
    </row>
    <row r="72" spans="1:8" ht="12.75">
      <c r="A72" s="172"/>
      <c r="B72" s="172"/>
      <c r="C72" s="119"/>
      <c r="D72" s="119"/>
      <c r="E72" s="119"/>
      <c r="F72" s="119"/>
      <c r="G72" s="119"/>
      <c r="H72" s="119"/>
    </row>
    <row r="73" spans="1:8" ht="12.75">
      <c r="A73" s="172"/>
      <c r="B73" s="172"/>
      <c r="C73" s="119"/>
      <c r="D73" s="119"/>
      <c r="E73" s="119"/>
      <c r="F73" s="119"/>
      <c r="G73" s="119"/>
      <c r="H73" s="119"/>
    </row>
    <row r="74" spans="1:8" ht="12.75">
      <c r="A74" s="172"/>
      <c r="B74" s="172"/>
      <c r="C74" s="119"/>
      <c r="D74" s="119"/>
      <c r="E74" s="119"/>
      <c r="F74" s="119"/>
      <c r="G74" s="119"/>
      <c r="H74" s="119"/>
    </row>
    <row r="75" spans="1:8" ht="12.75">
      <c r="A75" s="172"/>
      <c r="B75" s="172"/>
      <c r="C75" s="119"/>
      <c r="D75" s="119"/>
      <c r="E75" s="119"/>
      <c r="F75" s="119"/>
      <c r="G75" s="119"/>
      <c r="H75" s="119"/>
    </row>
    <row r="76" spans="1:8" ht="12.75">
      <c r="A76" s="172"/>
      <c r="B76" s="172"/>
      <c r="C76" s="119"/>
      <c r="D76" s="119"/>
      <c r="E76" s="119"/>
      <c r="F76" s="119"/>
      <c r="G76" s="119"/>
      <c r="H76" s="119"/>
    </row>
    <row r="77" spans="1:8" ht="12.75">
      <c r="A77" s="172"/>
      <c r="B77" s="172"/>
      <c r="C77" s="119"/>
      <c r="D77" s="119"/>
      <c r="E77" s="119"/>
      <c r="F77" s="119"/>
      <c r="G77" s="119"/>
      <c r="H77" s="119"/>
    </row>
    <row r="78" spans="1:8" ht="12.75">
      <c r="A78" s="172"/>
      <c r="B78" s="172"/>
      <c r="C78" s="119"/>
      <c r="D78" s="119"/>
      <c r="E78" s="119"/>
      <c r="F78" s="119"/>
      <c r="G78" s="119"/>
      <c r="H78" s="119"/>
    </row>
    <row r="79" spans="1:8" ht="12.75">
      <c r="A79" s="172"/>
      <c r="B79" s="172"/>
      <c r="C79" s="119"/>
      <c r="D79" s="119"/>
      <c r="E79" s="119"/>
      <c r="F79" s="119"/>
      <c r="G79" s="119"/>
      <c r="H79" s="119"/>
    </row>
    <row r="80" spans="1:8" ht="12.75">
      <c r="A80" s="172"/>
      <c r="B80" s="172"/>
      <c r="C80" s="119"/>
      <c r="D80" s="119"/>
      <c r="E80" s="119"/>
      <c r="F80" s="119"/>
      <c r="G80" s="119"/>
      <c r="H80" s="119"/>
    </row>
    <row r="81" spans="1:8" ht="12.75">
      <c r="A81" s="172"/>
      <c r="B81" s="172"/>
      <c r="C81" s="119"/>
      <c r="D81" s="119"/>
      <c r="E81" s="119"/>
      <c r="F81" s="119"/>
      <c r="G81" s="119"/>
      <c r="H81" s="119"/>
    </row>
    <row r="82" spans="1:8" ht="12.75">
      <c r="A82" s="172"/>
      <c r="B82" s="172"/>
      <c r="C82" s="119"/>
      <c r="D82" s="119"/>
      <c r="E82" s="119"/>
      <c r="F82" s="119"/>
      <c r="G82" s="119"/>
      <c r="H82" s="119"/>
    </row>
    <row r="83" spans="1:8" ht="12.75">
      <c r="A83" s="172"/>
      <c r="B83" s="172"/>
      <c r="C83" s="119"/>
      <c r="D83" s="119"/>
      <c r="E83" s="119"/>
      <c r="F83" s="119"/>
      <c r="G83" s="119"/>
      <c r="H83" s="119"/>
    </row>
    <row r="84" spans="1:8" ht="12.75">
      <c r="A84" s="172"/>
      <c r="B84" s="172"/>
      <c r="C84" s="119"/>
      <c r="D84" s="119"/>
      <c r="E84" s="119"/>
      <c r="F84" s="119"/>
      <c r="G84" s="119"/>
      <c r="H84" s="119"/>
    </row>
    <row r="85" spans="1:8" ht="12.75">
      <c r="A85" s="172"/>
      <c r="B85" s="172"/>
      <c r="C85" s="119"/>
      <c r="D85" s="119"/>
      <c r="E85" s="119"/>
      <c r="F85" s="119"/>
      <c r="G85" s="119"/>
      <c r="H85" s="119"/>
    </row>
    <row r="86" spans="1:8" ht="12.75">
      <c r="A86" s="172"/>
      <c r="B86" s="172"/>
      <c r="C86" s="119"/>
      <c r="D86" s="119"/>
      <c r="E86" s="119"/>
      <c r="F86" s="119"/>
      <c r="G86" s="119"/>
      <c r="H86" s="119"/>
    </row>
    <row r="87" spans="1:8" ht="12.75">
      <c r="A87" s="172"/>
      <c r="B87" s="172"/>
      <c r="C87" s="119"/>
      <c r="D87" s="119"/>
      <c r="E87" s="119"/>
      <c r="F87" s="119"/>
      <c r="G87" s="119"/>
      <c r="H87" s="119"/>
    </row>
    <row r="88" spans="1:8" ht="12.75">
      <c r="A88" s="172"/>
      <c r="B88" s="172"/>
      <c r="C88" s="119"/>
      <c r="D88" s="119"/>
      <c r="E88" s="119"/>
      <c r="F88" s="119"/>
      <c r="G88" s="119"/>
      <c r="H88" s="119"/>
    </row>
    <row r="89" spans="1:8" ht="12.75">
      <c r="A89" s="172"/>
      <c r="B89" s="172"/>
      <c r="C89" s="119"/>
      <c r="D89" s="119"/>
      <c r="E89" s="119"/>
      <c r="F89" s="119"/>
      <c r="G89" s="119"/>
      <c r="H89" s="119"/>
    </row>
    <row r="90" spans="1:8" ht="12.75">
      <c r="A90" s="172"/>
      <c r="B90" s="172"/>
      <c r="C90" s="119"/>
      <c r="D90" s="119"/>
      <c r="E90" s="119"/>
      <c r="F90" s="119"/>
      <c r="G90" s="119"/>
      <c r="H90" s="119"/>
    </row>
    <row r="91" spans="1:8" ht="12.75">
      <c r="A91" s="172"/>
      <c r="B91" s="172"/>
      <c r="C91" s="119"/>
      <c r="D91" s="119"/>
      <c r="E91" s="119"/>
      <c r="F91" s="119"/>
      <c r="G91" s="119"/>
      <c r="H91" s="119"/>
    </row>
    <row r="92" spans="1:8" ht="12.75">
      <c r="A92" s="172"/>
      <c r="B92" s="172"/>
      <c r="C92" s="119"/>
      <c r="D92" s="119"/>
      <c r="E92" s="119"/>
      <c r="F92" s="119"/>
      <c r="G92" s="119"/>
      <c r="H92" s="119"/>
    </row>
    <row r="93" spans="1:8" ht="12.75">
      <c r="A93" s="172"/>
      <c r="B93" s="172"/>
      <c r="C93" s="119"/>
      <c r="D93" s="119"/>
      <c r="E93" s="119"/>
      <c r="F93" s="119"/>
      <c r="G93" s="119"/>
      <c r="H93" s="119"/>
    </row>
    <row r="94" spans="1:8" ht="12.75">
      <c r="A94" s="172"/>
      <c r="B94" s="172"/>
      <c r="C94" s="119"/>
      <c r="D94" s="119"/>
      <c r="E94" s="119"/>
      <c r="F94" s="119"/>
      <c r="G94" s="119"/>
      <c r="H94" s="119"/>
    </row>
    <row r="95" spans="1:8" ht="12.75">
      <c r="A95" s="172"/>
      <c r="B95" s="172"/>
      <c r="C95" s="119"/>
      <c r="D95" s="119"/>
      <c r="E95" s="119"/>
      <c r="F95" s="119"/>
      <c r="G95" s="119"/>
      <c r="H95" s="119"/>
    </row>
    <row r="96" spans="1:8" ht="12.75">
      <c r="A96" s="172"/>
      <c r="B96" s="172"/>
      <c r="C96" s="119"/>
      <c r="D96" s="119"/>
      <c r="E96" s="119"/>
      <c r="F96" s="119"/>
      <c r="G96" s="119"/>
      <c r="H96" s="119"/>
    </row>
    <row r="97" spans="1:8" ht="12.75">
      <c r="A97" s="172"/>
      <c r="B97" s="172"/>
      <c r="C97" s="119"/>
      <c r="D97" s="119"/>
      <c r="E97" s="119"/>
      <c r="F97" s="119"/>
      <c r="G97" s="119"/>
      <c r="H97" s="119"/>
    </row>
    <row r="98" spans="1:8" ht="12.75">
      <c r="A98" s="172"/>
      <c r="B98" s="172"/>
      <c r="C98" s="119"/>
      <c r="D98" s="119"/>
      <c r="E98" s="119"/>
      <c r="F98" s="119"/>
      <c r="G98" s="119"/>
      <c r="H98" s="119"/>
    </row>
    <row r="99" spans="1:8" ht="12.75">
      <c r="A99" s="172"/>
      <c r="B99" s="172"/>
      <c r="C99" s="119"/>
      <c r="D99" s="119"/>
      <c r="E99" s="119"/>
      <c r="F99" s="119"/>
      <c r="G99" s="119"/>
      <c r="H99" s="119"/>
    </row>
    <row r="100" spans="1:8" ht="12.75">
      <c r="A100" s="172"/>
      <c r="B100" s="172"/>
      <c r="C100" s="119"/>
      <c r="D100" s="119"/>
      <c r="E100" s="119"/>
      <c r="F100" s="119"/>
      <c r="G100" s="119"/>
      <c r="H100" s="119"/>
    </row>
    <row r="101" spans="1:8" ht="12.75">
      <c r="A101" s="172"/>
      <c r="B101" s="172"/>
      <c r="C101" s="119"/>
      <c r="D101" s="119"/>
      <c r="E101" s="119"/>
      <c r="F101" s="119"/>
      <c r="G101" s="119"/>
      <c r="H101" s="119"/>
    </row>
    <row r="102" spans="1:8" ht="12.75">
      <c r="A102" s="172"/>
      <c r="B102" s="172"/>
      <c r="C102" s="119"/>
      <c r="D102" s="119"/>
      <c r="E102" s="119"/>
      <c r="F102" s="119"/>
      <c r="G102" s="119"/>
      <c r="H102" s="119"/>
    </row>
    <row r="103" spans="1:8" ht="12.75">
      <c r="A103" s="172"/>
      <c r="B103" s="172"/>
      <c r="C103" s="119"/>
      <c r="D103" s="119"/>
      <c r="E103" s="119"/>
      <c r="F103" s="119"/>
      <c r="G103" s="119"/>
      <c r="H103" s="119"/>
    </row>
    <row r="104" spans="1:8" ht="12.75">
      <c r="A104" s="172"/>
      <c r="B104" s="172"/>
      <c r="C104" s="119"/>
      <c r="D104" s="119"/>
      <c r="E104" s="119"/>
      <c r="F104" s="119"/>
      <c r="G104" s="119"/>
      <c r="H104" s="119"/>
    </row>
    <row r="105" spans="1:8" ht="12.75">
      <c r="A105" s="172"/>
      <c r="B105" s="172"/>
      <c r="C105" s="119"/>
      <c r="D105" s="119"/>
      <c r="E105" s="119"/>
      <c r="F105" s="119"/>
      <c r="G105" s="119"/>
      <c r="H105" s="119"/>
    </row>
    <row r="106" spans="1:8" ht="12.75">
      <c r="A106" s="172"/>
      <c r="B106" s="172"/>
      <c r="C106" s="119"/>
      <c r="D106" s="119"/>
      <c r="E106" s="119"/>
      <c r="F106" s="119"/>
      <c r="G106" s="119"/>
      <c r="H106" s="119"/>
    </row>
    <row r="107" spans="1:8" ht="12.75">
      <c r="A107" s="172"/>
      <c r="B107" s="172"/>
      <c r="C107" s="119"/>
      <c r="D107" s="119"/>
      <c r="E107" s="119"/>
      <c r="F107" s="119"/>
      <c r="G107" s="119"/>
      <c r="H107" s="119"/>
    </row>
    <row r="108" spans="1:8" ht="12.75">
      <c r="A108" s="172"/>
      <c r="B108" s="172"/>
      <c r="C108" s="119"/>
      <c r="D108" s="119"/>
      <c r="E108" s="119"/>
      <c r="F108" s="119"/>
      <c r="G108" s="119"/>
      <c r="H108" s="119"/>
    </row>
    <row r="109" spans="1:8" ht="12.75">
      <c r="A109" s="172"/>
      <c r="B109" s="172"/>
      <c r="C109" s="119"/>
      <c r="D109" s="119"/>
      <c r="E109" s="119"/>
      <c r="F109" s="119"/>
      <c r="G109" s="119"/>
      <c r="H109" s="119"/>
    </row>
    <row r="110" spans="1:8" ht="12.75">
      <c r="A110" s="172"/>
      <c r="B110" s="172"/>
      <c r="C110" s="119"/>
      <c r="D110" s="119"/>
      <c r="E110" s="119"/>
      <c r="F110" s="119"/>
      <c r="G110" s="119"/>
      <c r="H110" s="119"/>
    </row>
    <row r="111" spans="1:8" ht="12.75">
      <c r="A111" s="172"/>
      <c r="B111" s="172"/>
      <c r="C111" s="119"/>
      <c r="D111" s="119"/>
      <c r="E111" s="119"/>
      <c r="F111" s="119"/>
      <c r="G111" s="119"/>
      <c r="H111" s="119"/>
    </row>
    <row r="112" spans="1:8" ht="12.75">
      <c r="A112" s="172"/>
      <c r="B112" s="172"/>
      <c r="C112" s="119"/>
      <c r="D112" s="119"/>
      <c r="E112" s="119"/>
      <c r="F112" s="119"/>
      <c r="G112" s="119"/>
      <c r="H112" s="119"/>
    </row>
    <row r="113" spans="1:8" ht="12.75">
      <c r="A113" s="172"/>
      <c r="B113" s="172"/>
      <c r="C113" s="119"/>
      <c r="D113" s="119"/>
      <c r="E113" s="119"/>
      <c r="F113" s="119"/>
      <c r="G113" s="119"/>
      <c r="H113" s="119"/>
    </row>
    <row r="114" spans="1:8" ht="12.75">
      <c r="A114" s="172"/>
      <c r="B114" s="172"/>
      <c r="C114" s="119"/>
      <c r="D114" s="119"/>
      <c r="E114" s="119"/>
      <c r="F114" s="119"/>
      <c r="G114" s="119"/>
      <c r="H114" s="119"/>
    </row>
    <row r="115" spans="1:8" ht="12.75">
      <c r="A115" s="172"/>
      <c r="B115" s="172"/>
      <c r="C115" s="119"/>
      <c r="D115" s="119"/>
      <c r="E115" s="119"/>
      <c r="F115" s="119"/>
      <c r="G115" s="119"/>
      <c r="H115" s="119"/>
    </row>
    <row r="116" spans="1:8" ht="12.75">
      <c r="A116" s="172"/>
      <c r="B116" s="172"/>
      <c r="C116" s="119"/>
      <c r="D116" s="119"/>
      <c r="E116" s="119"/>
      <c r="F116" s="119"/>
      <c r="G116" s="119"/>
      <c r="H116" s="119"/>
    </row>
    <row r="117" spans="1:8" ht="12.75">
      <c r="A117" s="172"/>
      <c r="B117" s="172"/>
      <c r="C117" s="119"/>
      <c r="D117" s="119"/>
      <c r="E117" s="119"/>
      <c r="F117" s="119"/>
      <c r="G117" s="119"/>
      <c r="H117" s="119"/>
    </row>
    <row r="118" spans="1:8" ht="12.75">
      <c r="A118" s="172"/>
      <c r="B118" s="172"/>
      <c r="C118" s="119"/>
      <c r="D118" s="119"/>
      <c r="E118" s="119"/>
      <c r="F118" s="119"/>
      <c r="G118" s="119"/>
      <c r="H118" s="119"/>
    </row>
    <row r="119" spans="1:8" ht="12.75">
      <c r="A119" s="172"/>
      <c r="B119" s="172"/>
      <c r="C119" s="119"/>
      <c r="D119" s="119"/>
      <c r="E119" s="119"/>
      <c r="F119" s="119"/>
      <c r="G119" s="119"/>
      <c r="H119" s="119"/>
    </row>
    <row r="120" spans="1:8" ht="12.75">
      <c r="A120" s="172"/>
      <c r="B120" s="172"/>
      <c r="C120" s="119"/>
      <c r="D120" s="119"/>
      <c r="E120" s="119"/>
      <c r="F120" s="119"/>
      <c r="G120" s="119"/>
      <c r="H120" s="119"/>
    </row>
    <row r="121" spans="1:8" ht="12.75">
      <c r="A121" s="172"/>
      <c r="B121" s="172"/>
      <c r="C121" s="119"/>
      <c r="D121" s="119"/>
      <c r="E121" s="119"/>
      <c r="F121" s="119"/>
      <c r="G121" s="119"/>
      <c r="H121" s="119"/>
    </row>
    <row r="122" spans="1:8" ht="12.75">
      <c r="A122" s="172"/>
      <c r="B122" s="172"/>
      <c r="C122" s="119"/>
      <c r="D122" s="119"/>
      <c r="E122" s="119"/>
      <c r="F122" s="119"/>
      <c r="G122" s="119"/>
      <c r="H122" s="119"/>
    </row>
    <row r="123" spans="1:8" ht="12.75">
      <c r="A123" s="172"/>
      <c r="B123" s="172"/>
      <c r="C123" s="119"/>
      <c r="D123" s="119"/>
      <c r="E123" s="119"/>
      <c r="F123" s="119"/>
      <c r="G123" s="119"/>
      <c r="H123" s="119"/>
    </row>
    <row r="124" spans="1:8" ht="12.75">
      <c r="A124" s="172"/>
      <c r="B124" s="172"/>
      <c r="C124" s="119"/>
      <c r="D124" s="119"/>
      <c r="E124" s="119"/>
      <c r="F124" s="119"/>
      <c r="G124" s="119"/>
      <c r="H124" s="119"/>
    </row>
    <row r="125" spans="1:8" ht="12.75">
      <c r="A125" s="172"/>
      <c r="B125" s="172"/>
      <c r="C125" s="119"/>
      <c r="D125" s="119"/>
      <c r="E125" s="119"/>
      <c r="F125" s="119"/>
      <c r="G125" s="119"/>
      <c r="H125" s="119"/>
    </row>
    <row r="126" spans="1:8" ht="12.75">
      <c r="A126" s="172"/>
      <c r="B126" s="172"/>
      <c r="C126" s="119"/>
      <c r="D126" s="119"/>
      <c r="E126" s="119"/>
      <c r="F126" s="119"/>
      <c r="G126" s="119"/>
      <c r="H126" s="119"/>
    </row>
    <row r="127" spans="1:8" ht="12.75">
      <c r="A127" s="172"/>
      <c r="B127" s="172"/>
      <c r="C127" s="119"/>
      <c r="D127" s="119"/>
      <c r="E127" s="119"/>
      <c r="F127" s="119"/>
      <c r="G127" s="119"/>
      <c r="H127" s="119"/>
    </row>
    <row r="128" spans="1:8" ht="12.75">
      <c r="A128" s="172"/>
      <c r="B128" s="172"/>
      <c r="C128" s="119"/>
      <c r="D128" s="119"/>
      <c r="E128" s="119"/>
      <c r="F128" s="119"/>
      <c r="G128" s="119"/>
      <c r="H128" s="119"/>
    </row>
    <row r="129" spans="1:8" ht="12.75">
      <c r="A129" s="172"/>
      <c r="B129" s="172"/>
      <c r="C129" s="119"/>
      <c r="D129" s="119"/>
      <c r="E129" s="119"/>
      <c r="F129" s="119"/>
      <c r="G129" s="119"/>
      <c r="H129" s="119"/>
    </row>
    <row r="130" spans="1:8" ht="12.75">
      <c r="A130" s="172"/>
      <c r="B130" s="172"/>
      <c r="C130" s="119"/>
      <c r="D130" s="119"/>
      <c r="E130" s="119"/>
      <c r="F130" s="119"/>
      <c r="G130" s="119"/>
      <c r="H130" s="119"/>
    </row>
    <row r="131" spans="1:8" ht="12.75">
      <c r="A131" s="172"/>
      <c r="B131" s="172"/>
      <c r="C131" s="119"/>
      <c r="D131" s="119"/>
      <c r="E131" s="119"/>
      <c r="F131" s="119"/>
      <c r="G131" s="119"/>
      <c r="H131" s="119"/>
    </row>
    <row r="132" spans="1:8" ht="12.75">
      <c r="A132" s="172"/>
      <c r="B132" s="172"/>
      <c r="C132" s="119"/>
      <c r="D132" s="119"/>
      <c r="E132" s="119"/>
      <c r="F132" s="119"/>
      <c r="G132" s="119"/>
      <c r="H132" s="119"/>
    </row>
    <row r="133" spans="1:8" ht="12.75">
      <c r="A133" s="172"/>
      <c r="B133" s="172"/>
      <c r="C133" s="119"/>
      <c r="D133" s="119"/>
      <c r="E133" s="119"/>
      <c r="F133" s="119"/>
      <c r="G133" s="119"/>
      <c r="H133" s="119"/>
    </row>
    <row r="134" spans="1:8" ht="12.75">
      <c r="A134" s="172"/>
      <c r="B134" s="172"/>
      <c r="C134" s="119"/>
      <c r="D134" s="119"/>
      <c r="E134" s="119"/>
      <c r="F134" s="119"/>
      <c r="G134" s="119"/>
      <c r="H134" s="119"/>
    </row>
    <row r="135" spans="1:8" ht="12.75">
      <c r="A135" s="172"/>
      <c r="B135" s="172"/>
      <c r="C135" s="119"/>
      <c r="D135" s="119"/>
      <c r="E135" s="119"/>
      <c r="F135" s="119"/>
      <c r="G135" s="119"/>
      <c r="H135" s="119"/>
    </row>
    <row r="136" spans="1:8" ht="12.75">
      <c r="A136" s="172"/>
      <c r="B136" s="172"/>
      <c r="C136" s="119"/>
      <c r="D136" s="119"/>
      <c r="E136" s="119"/>
      <c r="F136" s="119"/>
      <c r="G136" s="119"/>
      <c r="H136" s="119"/>
    </row>
    <row r="137" spans="1:8" ht="12.75">
      <c r="A137" s="172"/>
      <c r="B137" s="172"/>
      <c r="C137" s="119"/>
      <c r="D137" s="119"/>
      <c r="E137" s="119"/>
      <c r="F137" s="119"/>
      <c r="G137" s="119"/>
      <c r="H137" s="119"/>
    </row>
    <row r="138" spans="1:8" ht="12.75">
      <c r="A138" s="172"/>
      <c r="B138" s="172"/>
      <c r="C138" s="119"/>
      <c r="D138" s="119"/>
      <c r="E138" s="119"/>
      <c r="F138" s="119"/>
      <c r="G138" s="119"/>
      <c r="H138" s="119"/>
    </row>
    <row r="139" spans="1:8" ht="12.75">
      <c r="A139" s="172"/>
      <c r="B139" s="172"/>
      <c r="C139" s="119"/>
      <c r="D139" s="119"/>
      <c r="E139" s="119"/>
      <c r="F139" s="119"/>
      <c r="G139" s="119"/>
      <c r="H139" s="119"/>
    </row>
    <row r="140" spans="1:8" ht="12.75">
      <c r="A140" s="172"/>
      <c r="B140" s="172"/>
      <c r="C140" s="119"/>
      <c r="D140" s="119"/>
      <c r="E140" s="119"/>
      <c r="F140" s="119"/>
      <c r="G140" s="119"/>
      <c r="H140" s="119"/>
    </row>
    <row r="141" spans="1:8" ht="12.75">
      <c r="A141" s="172"/>
      <c r="B141" s="172"/>
      <c r="C141" s="119"/>
      <c r="D141" s="119"/>
      <c r="E141" s="119"/>
      <c r="F141" s="119"/>
      <c r="G141" s="119"/>
      <c r="H141" s="119"/>
    </row>
    <row r="142" spans="1:8" ht="12.75">
      <c r="A142" s="172"/>
      <c r="B142" s="172"/>
      <c r="C142" s="119"/>
      <c r="D142" s="119"/>
      <c r="E142" s="119"/>
      <c r="F142" s="119"/>
      <c r="G142" s="119"/>
      <c r="H142" s="119"/>
    </row>
    <row r="143" spans="1:8" ht="12.75">
      <c r="A143" s="172"/>
      <c r="B143" s="172"/>
      <c r="C143" s="119"/>
      <c r="D143" s="119"/>
      <c r="E143" s="119"/>
      <c r="F143" s="119"/>
      <c r="G143" s="119"/>
      <c r="H143" s="119"/>
    </row>
    <row r="144" spans="1:8" ht="12.75">
      <c r="A144" s="172"/>
      <c r="B144" s="172"/>
      <c r="C144" s="119"/>
      <c r="D144" s="119"/>
      <c r="E144" s="119"/>
      <c r="F144" s="119"/>
      <c r="G144" s="119"/>
      <c r="H144" s="119"/>
    </row>
    <row r="145" spans="1:8" ht="12.75">
      <c r="A145" s="172"/>
      <c r="B145" s="172"/>
      <c r="C145" s="119"/>
      <c r="D145" s="119"/>
      <c r="E145" s="119"/>
      <c r="F145" s="119"/>
      <c r="G145" s="119"/>
      <c r="H145" s="119"/>
    </row>
    <row r="146" spans="1:8" ht="12.75">
      <c r="A146" s="172"/>
      <c r="B146" s="172"/>
      <c r="C146" s="119"/>
      <c r="D146" s="119"/>
      <c r="E146" s="119"/>
      <c r="F146" s="119"/>
      <c r="G146" s="119"/>
      <c r="H146" s="119"/>
    </row>
    <row r="147" spans="1:8" ht="12.75">
      <c r="A147" s="172"/>
      <c r="B147" s="172"/>
      <c r="C147" s="119"/>
      <c r="D147" s="119"/>
      <c r="E147" s="119"/>
      <c r="F147" s="119"/>
      <c r="G147" s="119"/>
      <c r="H147" s="119"/>
    </row>
    <row r="148" spans="1:8" ht="12.75">
      <c r="A148" s="172"/>
      <c r="B148" s="172"/>
      <c r="C148" s="119"/>
      <c r="D148" s="119"/>
      <c r="E148" s="119"/>
      <c r="F148" s="119"/>
      <c r="G148" s="119"/>
      <c r="H148" s="119"/>
    </row>
    <row r="149" spans="1:8" ht="12.75">
      <c r="A149" s="172"/>
      <c r="B149" s="172"/>
      <c r="C149" s="119"/>
      <c r="D149" s="119"/>
      <c r="E149" s="119"/>
      <c r="F149" s="119"/>
      <c r="G149" s="119"/>
      <c r="H149" s="119"/>
    </row>
    <row r="150" spans="1:8" ht="12.75">
      <c r="A150" s="172"/>
      <c r="B150" s="172"/>
      <c r="C150" s="119"/>
      <c r="D150" s="119"/>
      <c r="E150" s="119"/>
      <c r="F150" s="119"/>
      <c r="G150" s="119"/>
      <c r="H150" s="119"/>
    </row>
    <row r="151" spans="1:8" ht="12.75">
      <c r="A151" s="172"/>
      <c r="B151" s="172"/>
      <c r="C151" s="119"/>
      <c r="D151" s="119"/>
      <c r="E151" s="119"/>
      <c r="F151" s="119"/>
      <c r="G151" s="119"/>
      <c r="H151" s="119"/>
    </row>
    <row r="152" spans="1:8" ht="12.75">
      <c r="A152" s="172"/>
      <c r="B152" s="172"/>
      <c r="C152" s="119"/>
      <c r="D152" s="119"/>
      <c r="E152" s="119"/>
      <c r="F152" s="119"/>
      <c r="G152" s="119"/>
      <c r="H152" s="119"/>
    </row>
    <row r="153" spans="1:8" ht="12.75">
      <c r="A153" s="172"/>
      <c r="B153" s="172"/>
      <c r="C153" s="119"/>
      <c r="D153" s="119"/>
      <c r="E153" s="119"/>
      <c r="F153" s="119"/>
      <c r="G153" s="119"/>
      <c r="H153" s="119"/>
    </row>
    <row r="154" spans="1:8" ht="12.75">
      <c r="A154" s="172"/>
      <c r="B154" s="172"/>
      <c r="C154" s="119"/>
      <c r="D154" s="119"/>
      <c r="E154" s="119"/>
      <c r="F154" s="119"/>
      <c r="G154" s="119"/>
      <c r="H154" s="119"/>
    </row>
    <row r="155" spans="1:8" ht="12.75">
      <c r="A155" s="172"/>
      <c r="B155" s="172"/>
      <c r="C155" s="119"/>
      <c r="D155" s="119"/>
      <c r="E155" s="119"/>
      <c r="F155" s="119"/>
      <c r="G155" s="119"/>
      <c r="H155" s="119"/>
    </row>
    <row r="156" spans="1:8" ht="12.75">
      <c r="A156" s="172"/>
      <c r="B156" s="172"/>
      <c r="C156" s="119"/>
      <c r="D156" s="119"/>
      <c r="E156" s="119"/>
      <c r="F156" s="119"/>
      <c r="G156" s="119"/>
      <c r="H156" s="119"/>
    </row>
    <row r="157" spans="1:8" ht="12.75">
      <c r="A157" s="172"/>
      <c r="B157" s="172"/>
      <c r="C157" s="119"/>
      <c r="D157" s="119"/>
      <c r="E157" s="119"/>
      <c r="F157" s="119"/>
      <c r="G157" s="119"/>
      <c r="H157" s="119"/>
    </row>
    <row r="158" spans="1:8" ht="12.75">
      <c r="A158" s="172"/>
      <c r="B158" s="172"/>
      <c r="C158" s="119"/>
      <c r="D158" s="119"/>
      <c r="E158" s="119"/>
      <c r="F158" s="119"/>
      <c r="G158" s="119"/>
      <c r="H158" s="119"/>
    </row>
    <row r="159" spans="1:8" ht="12.75">
      <c r="A159" s="172"/>
      <c r="B159" s="172"/>
      <c r="C159" s="119"/>
      <c r="D159" s="119"/>
      <c r="E159" s="119"/>
      <c r="F159" s="119"/>
      <c r="G159" s="119"/>
      <c r="H159" s="119"/>
    </row>
    <row r="160" spans="1:8" ht="12.75">
      <c r="A160" s="172"/>
      <c r="B160" s="172"/>
      <c r="C160" s="119"/>
      <c r="D160" s="119"/>
      <c r="E160" s="119"/>
      <c r="F160" s="119"/>
      <c r="G160" s="119"/>
      <c r="H160" s="119"/>
    </row>
    <row r="161" spans="1:8" ht="12.75">
      <c r="A161" s="172"/>
      <c r="B161" s="172"/>
      <c r="C161" s="119"/>
      <c r="D161" s="119"/>
      <c r="E161" s="119"/>
      <c r="F161" s="119"/>
      <c r="G161" s="119"/>
      <c r="H161" s="119"/>
    </row>
    <row r="162" spans="1:8" ht="12.75">
      <c r="A162" s="172"/>
      <c r="B162" s="172"/>
      <c r="C162" s="119"/>
      <c r="D162" s="119"/>
      <c r="E162" s="119"/>
      <c r="F162" s="119"/>
      <c r="G162" s="119"/>
      <c r="H162" s="119"/>
    </row>
    <row r="163" spans="1:8" ht="12.75">
      <c r="A163" s="172"/>
      <c r="B163" s="172"/>
      <c r="C163" s="119"/>
      <c r="D163" s="119"/>
      <c r="E163" s="119"/>
      <c r="F163" s="119"/>
      <c r="G163" s="119"/>
      <c r="H163" s="119"/>
    </row>
    <row r="164" spans="1:8" ht="12.75">
      <c r="A164" s="172"/>
      <c r="B164" s="172"/>
      <c r="C164" s="119"/>
      <c r="D164" s="119"/>
      <c r="E164" s="119"/>
      <c r="F164" s="119"/>
      <c r="G164" s="119"/>
      <c r="H164" s="119"/>
    </row>
    <row r="165" spans="1:8" ht="12.75">
      <c r="A165" s="172"/>
      <c r="B165" s="172"/>
      <c r="C165" s="119"/>
      <c r="D165" s="119"/>
      <c r="E165" s="119"/>
      <c r="F165" s="119"/>
      <c r="G165" s="119"/>
      <c r="H165" s="119"/>
    </row>
    <row r="166" spans="1:8" ht="12.75">
      <c r="A166" s="172"/>
      <c r="B166" s="172"/>
      <c r="C166" s="119"/>
      <c r="D166" s="119"/>
      <c r="E166" s="119"/>
      <c r="F166" s="119"/>
      <c r="G166" s="119"/>
      <c r="H166" s="119"/>
    </row>
    <row r="167" spans="1:8" ht="12.75">
      <c r="A167" s="172"/>
      <c r="B167" s="172"/>
      <c r="C167" s="119"/>
      <c r="D167" s="119"/>
      <c r="E167" s="119"/>
      <c r="F167" s="119"/>
      <c r="G167" s="119"/>
      <c r="H167" s="119"/>
    </row>
    <row r="168" spans="1:8" ht="12.75">
      <c r="A168" s="172"/>
      <c r="B168" s="172"/>
      <c r="C168" s="119"/>
      <c r="D168" s="119"/>
      <c r="E168" s="119"/>
      <c r="F168" s="119"/>
      <c r="G168" s="119"/>
      <c r="H168" s="119"/>
    </row>
    <row r="169" spans="1:8" ht="12.75">
      <c r="A169" s="172"/>
      <c r="B169" s="172"/>
      <c r="C169" s="119"/>
      <c r="D169" s="119"/>
      <c r="E169" s="119"/>
      <c r="F169" s="119"/>
      <c r="G169" s="119"/>
      <c r="H169" s="119"/>
    </row>
    <row r="170" spans="1:8" ht="12.75">
      <c r="A170" s="172"/>
      <c r="B170" s="172"/>
      <c r="C170" s="119"/>
      <c r="D170" s="119"/>
      <c r="E170" s="119"/>
      <c r="F170" s="119"/>
      <c r="G170" s="119"/>
      <c r="H170" s="119"/>
    </row>
    <row r="171" spans="1:8" ht="12.75">
      <c r="A171" s="172"/>
      <c r="B171" s="172"/>
      <c r="C171" s="119"/>
      <c r="D171" s="119"/>
      <c r="E171" s="119"/>
      <c r="F171" s="119"/>
      <c r="G171" s="119"/>
      <c r="H171" s="119"/>
    </row>
    <row r="172" spans="1:8" ht="12.75">
      <c r="A172" s="172"/>
      <c r="B172" s="172"/>
      <c r="C172" s="119"/>
      <c r="D172" s="119"/>
      <c r="E172" s="119"/>
      <c r="F172" s="119"/>
      <c r="G172" s="119"/>
      <c r="H172" s="119"/>
    </row>
    <row r="173" spans="1:8" ht="12.75">
      <c r="A173" s="172"/>
      <c r="B173" s="172"/>
      <c r="C173" s="119"/>
      <c r="D173" s="119"/>
      <c r="E173" s="119"/>
      <c r="F173" s="119"/>
      <c r="G173" s="119"/>
      <c r="H173" s="119"/>
    </row>
    <row r="174" spans="1:8" ht="12.75">
      <c r="A174" s="172"/>
      <c r="B174" s="172"/>
      <c r="C174" s="119"/>
      <c r="D174" s="119"/>
      <c r="E174" s="119"/>
      <c r="F174" s="119"/>
      <c r="G174" s="119"/>
      <c r="H174" s="119"/>
    </row>
    <row r="175" spans="1:8" ht="12.75">
      <c r="A175" s="172"/>
      <c r="B175" s="172"/>
      <c r="C175" s="119"/>
      <c r="D175" s="119"/>
      <c r="E175" s="119"/>
      <c r="F175" s="119"/>
      <c r="G175" s="119"/>
      <c r="H175" s="119"/>
    </row>
    <row r="176" spans="1:8" ht="12.75">
      <c r="A176" s="172"/>
      <c r="B176" s="172"/>
      <c r="C176" s="119"/>
      <c r="D176" s="119"/>
      <c r="E176" s="119"/>
      <c r="F176" s="119"/>
      <c r="G176" s="119"/>
      <c r="H176" s="119"/>
    </row>
    <row r="177" spans="1:8" ht="12.75">
      <c r="A177" s="172"/>
      <c r="B177" s="172"/>
      <c r="C177" s="119"/>
      <c r="D177" s="119"/>
      <c r="E177" s="119"/>
      <c r="F177" s="119"/>
      <c r="G177" s="119"/>
      <c r="H177" s="119"/>
    </row>
    <row r="178" spans="1:8" ht="12.75">
      <c r="A178" s="172"/>
      <c r="B178" s="172"/>
      <c r="C178" s="119"/>
      <c r="D178" s="119"/>
      <c r="E178" s="119"/>
      <c r="F178" s="119"/>
      <c r="G178" s="119"/>
      <c r="H178" s="119"/>
    </row>
    <row r="179" spans="1:8" ht="12.75">
      <c r="A179" s="172"/>
      <c r="B179" s="172"/>
      <c r="C179" s="119"/>
      <c r="D179" s="119"/>
      <c r="E179" s="119"/>
      <c r="F179" s="119"/>
      <c r="G179" s="119"/>
      <c r="H179" s="119"/>
    </row>
    <row r="180" spans="1:8" ht="12.75">
      <c r="A180" s="172"/>
      <c r="B180" s="172"/>
      <c r="C180" s="119"/>
      <c r="D180" s="119"/>
      <c r="E180" s="119"/>
      <c r="F180" s="119"/>
      <c r="G180" s="119"/>
      <c r="H180" s="119"/>
    </row>
    <row r="181" spans="1:8" ht="12.75">
      <c r="A181" s="172"/>
      <c r="B181" s="172"/>
      <c r="C181" s="119"/>
      <c r="D181" s="119"/>
      <c r="E181" s="119"/>
      <c r="F181" s="119"/>
      <c r="G181" s="119"/>
      <c r="H181" s="119"/>
    </row>
    <row r="182" spans="1:8" ht="12.75">
      <c r="A182" s="172"/>
      <c r="B182" s="172"/>
      <c r="C182" s="119"/>
      <c r="D182" s="119"/>
      <c r="E182" s="119"/>
      <c r="F182" s="119"/>
      <c r="G182" s="119"/>
      <c r="H182" s="119"/>
    </row>
    <row r="183" spans="1:8" ht="12.75">
      <c r="A183" s="172"/>
      <c r="B183" s="172"/>
      <c r="C183" s="119"/>
      <c r="D183" s="119"/>
      <c r="E183" s="119"/>
      <c r="F183" s="119"/>
      <c r="G183" s="119"/>
      <c r="H183" s="119"/>
    </row>
    <row r="184" spans="1:8" ht="12.75">
      <c r="A184" s="172"/>
      <c r="B184" s="172"/>
      <c r="C184" s="119"/>
      <c r="D184" s="119"/>
      <c r="E184" s="119"/>
      <c r="F184" s="119"/>
      <c r="G184" s="119"/>
      <c r="H184" s="119"/>
    </row>
    <row r="185" spans="1:8" ht="12.75">
      <c r="A185" s="172"/>
      <c r="B185" s="172"/>
      <c r="C185" s="119"/>
      <c r="D185" s="119"/>
      <c r="E185" s="119"/>
      <c r="F185" s="119"/>
      <c r="G185" s="119"/>
      <c r="H185" s="119"/>
    </row>
    <row r="186" spans="1:8" ht="12.75">
      <c r="A186" s="172"/>
      <c r="B186" s="172"/>
      <c r="C186" s="119"/>
      <c r="D186" s="119"/>
      <c r="E186" s="119"/>
      <c r="F186" s="119"/>
      <c r="G186" s="119"/>
      <c r="H186" s="119"/>
    </row>
    <row r="187" spans="1:8" ht="12.75">
      <c r="A187" s="172"/>
      <c r="B187" s="172"/>
      <c r="C187" s="119"/>
      <c r="D187" s="119"/>
      <c r="E187" s="119"/>
      <c r="F187" s="119"/>
      <c r="G187" s="119"/>
      <c r="H187" s="119"/>
    </row>
    <row r="188" spans="1:8" ht="12.75">
      <c r="A188" s="172"/>
      <c r="B188" s="172"/>
      <c r="C188" s="119"/>
      <c r="D188" s="119"/>
      <c r="E188" s="119"/>
      <c r="F188" s="119"/>
      <c r="G188" s="119"/>
      <c r="H188" s="119"/>
    </row>
    <row r="189" spans="1:8" ht="12.75">
      <c r="A189" s="172"/>
      <c r="B189" s="172"/>
      <c r="C189" s="119"/>
      <c r="D189" s="119"/>
      <c r="E189" s="119"/>
      <c r="F189" s="119"/>
      <c r="G189" s="119"/>
      <c r="H189" s="119"/>
    </row>
    <row r="190" spans="1:8" ht="12.75">
      <c r="A190" s="172"/>
      <c r="B190" s="172"/>
      <c r="C190" s="119"/>
      <c r="D190" s="119"/>
      <c r="E190" s="119"/>
      <c r="F190" s="119"/>
      <c r="G190" s="119"/>
      <c r="H190" s="119"/>
    </row>
    <row r="191" spans="1:8" ht="12.75">
      <c r="A191" s="172"/>
      <c r="B191" s="172"/>
      <c r="C191" s="119"/>
      <c r="D191" s="119"/>
      <c r="E191" s="119"/>
      <c r="F191" s="119"/>
      <c r="G191" s="119"/>
      <c r="H191" s="119"/>
    </row>
    <row r="192" spans="1:8" ht="12.75">
      <c r="A192" s="172"/>
      <c r="B192" s="172"/>
      <c r="C192" s="119"/>
      <c r="D192" s="119"/>
      <c r="E192" s="119"/>
      <c r="F192" s="119"/>
      <c r="G192" s="119"/>
      <c r="H192" s="119"/>
    </row>
    <row r="193" spans="1:8" ht="12.75">
      <c r="A193" s="172"/>
      <c r="B193" s="172"/>
      <c r="C193" s="119"/>
      <c r="D193" s="119"/>
      <c r="E193" s="119"/>
      <c r="F193" s="119"/>
      <c r="G193" s="119"/>
      <c r="H193" s="119"/>
    </row>
    <row r="194" spans="1:8" ht="12.75">
      <c r="A194" s="172"/>
      <c r="B194" s="172"/>
      <c r="C194" s="119"/>
      <c r="D194" s="119"/>
      <c r="E194" s="119"/>
      <c r="F194" s="119"/>
      <c r="G194" s="119"/>
      <c r="H194" s="119"/>
    </row>
    <row r="195" spans="1:8" ht="12.75">
      <c r="A195" s="172"/>
      <c r="B195" s="172"/>
      <c r="C195" s="119"/>
      <c r="D195" s="119"/>
      <c r="E195" s="119"/>
      <c r="F195" s="119"/>
      <c r="G195" s="119"/>
      <c r="H195" s="119"/>
    </row>
    <row r="196" spans="1:8" ht="12.75">
      <c r="A196" s="172"/>
      <c r="B196" s="172"/>
      <c r="C196" s="119"/>
      <c r="D196" s="119"/>
      <c r="E196" s="119"/>
      <c r="F196" s="119"/>
      <c r="G196" s="119"/>
      <c r="H196" s="119"/>
    </row>
    <row r="197" spans="1:8" ht="12.75">
      <c r="A197" s="172"/>
      <c r="B197" s="172"/>
      <c r="C197" s="119"/>
      <c r="D197" s="119"/>
      <c r="E197" s="119"/>
      <c r="F197" s="119"/>
      <c r="G197" s="119"/>
      <c r="H197" s="119"/>
    </row>
    <row r="198" spans="1:8" ht="12.75">
      <c r="A198" s="172"/>
      <c r="B198" s="172"/>
      <c r="C198" s="119"/>
      <c r="D198" s="119"/>
      <c r="E198" s="119"/>
      <c r="F198" s="119"/>
      <c r="G198" s="119"/>
      <c r="H198" s="119"/>
    </row>
    <row r="199" spans="1:8" ht="12.75">
      <c r="A199" s="172"/>
      <c r="B199" s="172"/>
      <c r="C199" s="119"/>
      <c r="D199" s="119"/>
      <c r="E199" s="119"/>
      <c r="F199" s="119"/>
      <c r="G199" s="119"/>
      <c r="H199" s="119"/>
    </row>
    <row r="200" spans="1:8" ht="12.75">
      <c r="A200" s="172"/>
      <c r="B200" s="172"/>
      <c r="C200" s="119"/>
      <c r="D200" s="119"/>
      <c r="E200" s="119"/>
      <c r="F200" s="119"/>
      <c r="G200" s="119"/>
      <c r="H200" s="119"/>
    </row>
    <row r="201" spans="1:8" ht="12.75">
      <c r="A201" s="172"/>
      <c r="B201" s="172"/>
      <c r="C201" s="119"/>
      <c r="D201" s="119"/>
      <c r="E201" s="119"/>
      <c r="F201" s="119"/>
      <c r="G201" s="119"/>
      <c r="H201" s="119"/>
    </row>
    <row r="202" spans="1:8" ht="12.75">
      <c r="A202" s="172"/>
      <c r="B202" s="172"/>
      <c r="C202" s="119"/>
      <c r="D202" s="119"/>
      <c r="E202" s="119"/>
      <c r="F202" s="119"/>
      <c r="G202" s="119"/>
      <c r="H202" s="119"/>
    </row>
    <row r="203" spans="1:8" ht="12.75">
      <c r="A203" s="172"/>
      <c r="B203" s="172"/>
      <c r="C203" s="119"/>
      <c r="D203" s="119"/>
      <c r="E203" s="119"/>
      <c r="F203" s="119"/>
      <c r="G203" s="119"/>
      <c r="H203" s="119"/>
    </row>
    <row r="204" spans="1:8" ht="12.75">
      <c r="A204" s="172"/>
      <c r="B204" s="172"/>
      <c r="C204" s="119"/>
      <c r="D204" s="119"/>
      <c r="E204" s="119"/>
      <c r="F204" s="119"/>
      <c r="G204" s="119"/>
      <c r="H204" s="119"/>
    </row>
    <row r="205" spans="1:8" ht="12.75">
      <c r="A205" s="172"/>
      <c r="B205" s="172"/>
      <c r="C205" s="119"/>
      <c r="D205" s="119"/>
      <c r="E205" s="119"/>
      <c r="F205" s="119"/>
      <c r="G205" s="119"/>
      <c r="H205" s="119"/>
    </row>
    <row r="206" spans="1:8" ht="12.75">
      <c r="A206" s="172"/>
      <c r="B206" s="172"/>
      <c r="C206" s="119"/>
      <c r="D206" s="119"/>
      <c r="E206" s="119"/>
      <c r="F206" s="119"/>
      <c r="G206" s="119"/>
      <c r="H206" s="119"/>
    </row>
    <row r="207" spans="1:8" ht="12.75">
      <c r="A207" s="172"/>
      <c r="B207" s="172"/>
      <c r="C207" s="119"/>
      <c r="D207" s="119"/>
      <c r="E207" s="119"/>
      <c r="F207" s="119"/>
      <c r="G207" s="119"/>
      <c r="H207" s="119"/>
    </row>
    <row r="208" spans="1:8" ht="12.75">
      <c r="A208" s="172"/>
      <c r="B208" s="172"/>
      <c r="C208" s="119"/>
      <c r="D208" s="119"/>
      <c r="E208" s="119"/>
      <c r="F208" s="119"/>
      <c r="G208" s="119"/>
      <c r="H208" s="119"/>
    </row>
    <row r="209" spans="1:8" ht="12.75">
      <c r="A209" s="172"/>
      <c r="B209" s="172"/>
      <c r="C209" s="119"/>
      <c r="D209" s="119"/>
      <c r="E209" s="119"/>
      <c r="F209" s="119"/>
      <c r="G209" s="119"/>
      <c r="H209" s="119"/>
    </row>
    <row r="210" spans="1:8" ht="12.75">
      <c r="A210" s="172"/>
      <c r="B210" s="172"/>
      <c r="C210" s="119"/>
      <c r="D210" s="119"/>
      <c r="E210" s="119"/>
      <c r="F210" s="119"/>
      <c r="G210" s="119"/>
      <c r="H210" s="119"/>
    </row>
    <row r="211" spans="1:8" ht="12.75">
      <c r="A211" s="172"/>
      <c r="B211" s="172"/>
      <c r="C211" s="119"/>
      <c r="D211" s="119"/>
      <c r="E211" s="119"/>
      <c r="F211" s="119"/>
      <c r="G211" s="119"/>
      <c r="H211" s="119"/>
    </row>
    <row r="212" spans="1:8" ht="12.75">
      <c r="A212" s="172"/>
      <c r="B212" s="172"/>
      <c r="C212" s="119"/>
      <c r="D212" s="119"/>
      <c r="E212" s="119"/>
      <c r="F212" s="119"/>
      <c r="G212" s="119"/>
      <c r="H212" s="119"/>
    </row>
    <row r="213" spans="1:8" ht="12.75">
      <c r="A213" s="172"/>
      <c r="B213" s="172"/>
      <c r="C213" s="119"/>
      <c r="D213" s="119"/>
      <c r="E213" s="119"/>
      <c r="F213" s="119"/>
      <c r="G213" s="119"/>
      <c r="H213" s="119"/>
    </row>
    <row r="214" spans="1:8" ht="12.75">
      <c r="A214" s="172"/>
      <c r="B214" s="172"/>
      <c r="C214" s="119"/>
      <c r="D214" s="119"/>
      <c r="E214" s="119"/>
      <c r="F214" s="119"/>
      <c r="G214" s="119"/>
      <c r="H214" s="119"/>
    </row>
    <row r="215" spans="1:8" ht="12.75">
      <c r="A215" s="172"/>
      <c r="B215" s="172"/>
      <c r="C215" s="119"/>
      <c r="D215" s="119"/>
      <c r="E215" s="119"/>
      <c r="F215" s="119"/>
      <c r="G215" s="119"/>
      <c r="H215" s="119"/>
    </row>
    <row r="216" spans="1:8" ht="12.75">
      <c r="A216" s="172"/>
      <c r="B216" s="172"/>
      <c r="C216" s="119"/>
      <c r="D216" s="119"/>
      <c r="E216" s="119"/>
      <c r="F216" s="119"/>
      <c r="G216" s="119"/>
      <c r="H216" s="119"/>
    </row>
    <row r="217" spans="1:8" ht="12.75">
      <c r="A217" s="172"/>
      <c r="B217" s="172"/>
      <c r="C217" s="119"/>
      <c r="D217" s="119"/>
      <c r="E217" s="119"/>
      <c r="F217" s="119"/>
      <c r="G217" s="119"/>
      <c r="H217" s="119"/>
    </row>
    <row r="218" spans="1:8" ht="12.75">
      <c r="A218" s="172"/>
      <c r="B218" s="172"/>
      <c r="C218" s="119"/>
      <c r="D218" s="119"/>
      <c r="E218" s="119"/>
      <c r="F218" s="119"/>
      <c r="G218" s="119"/>
      <c r="H218" s="119"/>
    </row>
    <row r="219" spans="1:8" ht="12.75">
      <c r="A219" s="172"/>
      <c r="B219" s="172"/>
      <c r="C219" s="119"/>
      <c r="D219" s="119"/>
      <c r="E219" s="119"/>
      <c r="F219" s="119"/>
      <c r="G219" s="119"/>
      <c r="H219" s="119"/>
    </row>
    <row r="220" spans="1:8" ht="12.75">
      <c r="A220" s="172"/>
      <c r="B220" s="172"/>
      <c r="C220" s="119"/>
      <c r="D220" s="119"/>
      <c r="E220" s="119"/>
      <c r="F220" s="119"/>
      <c r="G220" s="119"/>
      <c r="H220" s="119"/>
    </row>
    <row r="221" spans="1:8" ht="12.75">
      <c r="A221" s="172"/>
      <c r="B221" s="172"/>
      <c r="C221" s="119"/>
      <c r="D221" s="119"/>
      <c r="E221" s="119"/>
      <c r="F221" s="119"/>
      <c r="G221" s="119"/>
      <c r="H221" s="119"/>
    </row>
    <row r="222" spans="1:8" ht="12.75">
      <c r="A222" s="172"/>
      <c r="B222" s="172"/>
      <c r="C222" s="119"/>
      <c r="D222" s="119"/>
      <c r="E222" s="119"/>
      <c r="F222" s="119"/>
      <c r="G222" s="119"/>
      <c r="H222" s="119"/>
    </row>
    <row r="223" spans="1:8" ht="12.75">
      <c r="A223" s="172"/>
      <c r="B223" s="172"/>
      <c r="C223" s="119"/>
      <c r="D223" s="119"/>
      <c r="E223" s="119"/>
      <c r="F223" s="119"/>
      <c r="G223" s="119"/>
      <c r="H223" s="119"/>
    </row>
    <row r="224" spans="1:8" ht="12.75">
      <c r="A224" s="172"/>
      <c r="B224" s="172"/>
      <c r="C224" s="119"/>
      <c r="D224" s="119"/>
      <c r="E224" s="119"/>
      <c r="F224" s="119"/>
      <c r="G224" s="119"/>
      <c r="H224" s="119"/>
    </row>
    <row r="225" spans="1:8" ht="12.75">
      <c r="A225" s="172"/>
      <c r="B225" s="172"/>
      <c r="C225" s="119"/>
      <c r="D225" s="119"/>
      <c r="E225" s="119"/>
      <c r="F225" s="119"/>
      <c r="G225" s="119"/>
      <c r="H225" s="119"/>
    </row>
    <row r="226" spans="1:8" ht="12.75">
      <c r="A226" s="172"/>
      <c r="B226" s="172"/>
      <c r="C226" s="119"/>
      <c r="D226" s="119"/>
      <c r="E226" s="119"/>
      <c r="F226" s="119"/>
      <c r="G226" s="119"/>
      <c r="H226" s="119"/>
    </row>
    <row r="227" spans="1:8" ht="12.75">
      <c r="A227" s="172"/>
      <c r="B227" s="172"/>
      <c r="C227" s="119"/>
      <c r="D227" s="119"/>
      <c r="E227" s="119"/>
      <c r="F227" s="119"/>
      <c r="G227" s="119"/>
      <c r="H227" s="119"/>
    </row>
    <row r="228" spans="1:8" ht="12.75">
      <c r="A228" s="172"/>
      <c r="B228" s="172"/>
      <c r="C228" s="119"/>
      <c r="D228" s="119"/>
      <c r="E228" s="119"/>
      <c r="F228" s="119"/>
      <c r="G228" s="119"/>
      <c r="H228" s="119"/>
    </row>
    <row r="229" spans="1:8" ht="12.75">
      <c r="A229" s="172"/>
      <c r="B229" s="172"/>
      <c r="C229" s="119"/>
      <c r="D229" s="119"/>
      <c r="E229" s="119"/>
      <c r="F229" s="119"/>
      <c r="G229" s="119"/>
      <c r="H229" s="119"/>
    </row>
    <row r="230" spans="1:8" ht="12.75">
      <c r="A230" s="172"/>
      <c r="B230" s="172"/>
      <c r="C230" s="119"/>
      <c r="D230" s="119"/>
      <c r="E230" s="119"/>
      <c r="F230" s="119"/>
      <c r="G230" s="119"/>
      <c r="H230" s="119"/>
    </row>
    <row r="231" spans="1:8" ht="12.75">
      <c r="A231" s="172"/>
      <c r="B231" s="172"/>
      <c r="C231" s="119"/>
      <c r="D231" s="119"/>
      <c r="E231" s="119"/>
      <c r="F231" s="119"/>
      <c r="G231" s="119"/>
      <c r="H231" s="119"/>
    </row>
    <row r="232" spans="1:8" ht="12.75">
      <c r="A232" s="172"/>
      <c r="B232" s="172"/>
      <c r="C232" s="119"/>
      <c r="D232" s="119"/>
      <c r="E232" s="119"/>
      <c r="F232" s="119"/>
      <c r="G232" s="119"/>
      <c r="H232" s="119"/>
    </row>
    <row r="233" spans="1:8" ht="12.75">
      <c r="A233" s="172"/>
      <c r="B233" s="172"/>
      <c r="C233" s="119"/>
      <c r="D233" s="119"/>
      <c r="E233" s="119"/>
      <c r="F233" s="119"/>
      <c r="G233" s="119"/>
      <c r="H233" s="119"/>
    </row>
    <row r="234" spans="1:8" ht="12.75">
      <c r="A234" s="172"/>
      <c r="B234" s="172"/>
      <c r="C234" s="119"/>
      <c r="D234" s="119"/>
      <c r="E234" s="119"/>
      <c r="F234" s="119"/>
      <c r="G234" s="119"/>
      <c r="H234" s="119"/>
    </row>
    <row r="235" spans="1:8" ht="12.75">
      <c r="A235" s="172"/>
      <c r="B235" s="172"/>
      <c r="C235" s="119"/>
      <c r="D235" s="119"/>
      <c r="E235" s="119"/>
      <c r="F235" s="119"/>
      <c r="G235" s="119"/>
      <c r="H235" s="119"/>
    </row>
    <row r="236" spans="1:8" ht="12.75">
      <c r="A236" s="172"/>
      <c r="B236" s="172"/>
      <c r="C236" s="119"/>
      <c r="D236" s="119"/>
      <c r="E236" s="119"/>
      <c r="F236" s="119"/>
      <c r="G236" s="119"/>
      <c r="H236" s="119"/>
    </row>
    <row r="237" spans="1:8" ht="12.75">
      <c r="A237" s="172"/>
      <c r="B237" s="172"/>
      <c r="C237" s="119"/>
      <c r="D237" s="119"/>
      <c r="E237" s="119"/>
      <c r="F237" s="119"/>
      <c r="G237" s="119"/>
      <c r="H237" s="119"/>
    </row>
    <row r="238" spans="1:8" ht="12.75">
      <c r="A238" s="172"/>
      <c r="B238" s="172"/>
      <c r="C238" s="119"/>
      <c r="D238" s="119"/>
      <c r="E238" s="119"/>
      <c r="F238" s="119"/>
      <c r="G238" s="119"/>
      <c r="H238" s="119"/>
    </row>
    <row r="239" spans="1:8" ht="12.75">
      <c r="A239" s="172"/>
      <c r="B239" s="172"/>
      <c r="C239" s="119"/>
      <c r="D239" s="119"/>
      <c r="E239" s="119"/>
      <c r="F239" s="119"/>
      <c r="G239" s="119"/>
      <c r="H239" s="119"/>
    </row>
    <row r="240" spans="1:8" ht="12.75">
      <c r="A240" s="172"/>
      <c r="B240" s="172"/>
      <c r="C240" s="119"/>
      <c r="D240" s="119"/>
      <c r="E240" s="119"/>
      <c r="F240" s="119"/>
      <c r="G240" s="119"/>
      <c r="H240" s="119"/>
    </row>
    <row r="241" spans="1:8" ht="12.75">
      <c r="A241" s="172"/>
      <c r="B241" s="172"/>
      <c r="C241" s="119"/>
      <c r="D241" s="119"/>
      <c r="E241" s="119"/>
      <c r="F241" s="119"/>
      <c r="G241" s="119"/>
      <c r="H241" s="119"/>
    </row>
    <row r="242" spans="1:8" ht="12.75">
      <c r="A242" s="172"/>
      <c r="B242" s="172"/>
      <c r="C242" s="119"/>
      <c r="D242" s="119"/>
      <c r="E242" s="119"/>
      <c r="F242" s="119"/>
      <c r="G242" s="119"/>
      <c r="H242" s="119"/>
    </row>
    <row r="243" spans="1:8" ht="12.75">
      <c r="A243" s="172"/>
      <c r="B243" s="172"/>
      <c r="C243" s="119"/>
      <c r="D243" s="119"/>
      <c r="E243" s="119"/>
      <c r="F243" s="119"/>
      <c r="G243" s="119"/>
      <c r="H243" s="119"/>
    </row>
    <row r="244" spans="1:8" ht="12.75">
      <c r="A244" s="172"/>
      <c r="B244" s="172"/>
      <c r="C244" s="119"/>
      <c r="D244" s="119"/>
      <c r="E244" s="119"/>
      <c r="F244" s="119"/>
      <c r="G244" s="119"/>
      <c r="H244" s="119"/>
    </row>
    <row r="245" spans="1:8" ht="12.75">
      <c r="A245" s="172"/>
      <c r="B245" s="172"/>
      <c r="C245" s="119"/>
      <c r="D245" s="119"/>
      <c r="E245" s="119"/>
      <c r="F245" s="119"/>
      <c r="G245" s="119"/>
      <c r="H245" s="119"/>
    </row>
    <row r="246" spans="1:8" ht="12.75">
      <c r="A246" s="172"/>
      <c r="B246" s="172"/>
      <c r="C246" s="119"/>
      <c r="D246" s="119"/>
      <c r="E246" s="119"/>
      <c r="F246" s="119"/>
      <c r="G246" s="119"/>
      <c r="H246" s="119"/>
    </row>
    <row r="247" spans="1:8" ht="12.75">
      <c r="A247" s="172"/>
      <c r="B247" s="172"/>
      <c r="C247" s="119"/>
      <c r="D247" s="119"/>
      <c r="E247" s="119"/>
      <c r="F247" s="119"/>
      <c r="G247" s="119"/>
      <c r="H247" s="119"/>
    </row>
    <row r="248" spans="1:8" ht="12.75">
      <c r="A248" s="172"/>
      <c r="B248" s="172"/>
      <c r="C248" s="119"/>
      <c r="D248" s="119"/>
      <c r="E248" s="119"/>
      <c r="F248" s="119"/>
      <c r="G248" s="119"/>
      <c r="H248" s="119"/>
    </row>
    <row r="249" spans="1:8" ht="12.75">
      <c r="A249" s="172"/>
      <c r="B249" s="172"/>
      <c r="C249" s="119"/>
      <c r="D249" s="119"/>
      <c r="E249" s="119"/>
      <c r="F249" s="119"/>
      <c r="G249" s="119"/>
      <c r="H249" s="119"/>
    </row>
    <row r="250" spans="1:8" ht="12.75">
      <c r="A250" s="172"/>
      <c r="B250" s="172"/>
      <c r="C250" s="119"/>
      <c r="D250" s="119"/>
      <c r="E250" s="119"/>
      <c r="F250" s="119"/>
      <c r="G250" s="119"/>
      <c r="H250" s="119"/>
    </row>
    <row r="251" spans="1:8" ht="12.75">
      <c r="A251" s="172"/>
      <c r="B251" s="172"/>
      <c r="C251" s="119"/>
      <c r="D251" s="119"/>
      <c r="E251" s="119"/>
      <c r="F251" s="119"/>
      <c r="G251" s="119"/>
      <c r="H251" s="119"/>
    </row>
    <row r="252" spans="1:8" ht="12.75">
      <c r="A252" s="172"/>
      <c r="B252" s="172"/>
      <c r="C252" s="119"/>
      <c r="D252" s="119"/>
      <c r="E252" s="119"/>
      <c r="F252" s="119"/>
      <c r="G252" s="119"/>
      <c r="H252" s="119"/>
    </row>
    <row r="253" spans="1:8" ht="12.75">
      <c r="A253" s="172"/>
      <c r="B253" s="172"/>
      <c r="C253" s="119"/>
      <c r="D253" s="119"/>
      <c r="E253" s="119"/>
      <c r="F253" s="119"/>
      <c r="G253" s="119"/>
      <c r="H253" s="119"/>
    </row>
    <row r="254" spans="1:8" ht="12.75">
      <c r="A254" s="172"/>
      <c r="B254" s="172"/>
      <c r="C254" s="119"/>
      <c r="D254" s="119"/>
      <c r="E254" s="119"/>
      <c r="F254" s="119"/>
      <c r="G254" s="119"/>
      <c r="H254" s="119"/>
    </row>
    <row r="255" spans="1:8" ht="12.75">
      <c r="A255" s="172"/>
      <c r="B255" s="172"/>
      <c r="C255" s="119"/>
      <c r="D255" s="119"/>
      <c r="E255" s="119"/>
      <c r="F255" s="119"/>
      <c r="G255" s="119"/>
      <c r="H255" s="119"/>
    </row>
    <row r="256" spans="1:8" ht="12.75">
      <c r="A256" s="172"/>
      <c r="B256" s="172"/>
      <c r="C256" s="119"/>
      <c r="D256" s="119"/>
      <c r="E256" s="119"/>
      <c r="F256" s="119"/>
      <c r="G256" s="119"/>
      <c r="H256" s="119"/>
    </row>
    <row r="257" spans="1:8" ht="12.75">
      <c r="A257" s="172"/>
      <c r="B257" s="172"/>
      <c r="C257" s="119"/>
      <c r="D257" s="119"/>
      <c r="E257" s="119"/>
      <c r="F257" s="119"/>
      <c r="G257" s="119"/>
      <c r="H257" s="119"/>
    </row>
    <row r="258" spans="1:8" ht="12.75">
      <c r="A258" s="172"/>
      <c r="B258" s="172"/>
      <c r="C258" s="119"/>
      <c r="D258" s="119"/>
      <c r="E258" s="119"/>
      <c r="F258" s="119"/>
      <c r="G258" s="119"/>
      <c r="H258" s="119"/>
    </row>
    <row r="259" spans="1:8" ht="12.75">
      <c r="A259" s="172"/>
      <c r="B259" s="172"/>
      <c r="C259" s="119"/>
      <c r="D259" s="119"/>
      <c r="E259" s="119"/>
      <c r="F259" s="119"/>
      <c r="G259" s="119"/>
      <c r="H259" s="119"/>
    </row>
    <row r="260" spans="1:8" ht="12.75">
      <c r="A260" s="172"/>
      <c r="B260" s="172"/>
      <c r="C260" s="119"/>
      <c r="D260" s="119"/>
      <c r="E260" s="119"/>
      <c r="F260" s="119"/>
      <c r="G260" s="119"/>
      <c r="H260" s="119"/>
    </row>
    <row r="261" spans="1:8" ht="12.75">
      <c r="A261" s="172"/>
      <c r="B261" s="172"/>
      <c r="C261" s="119"/>
      <c r="D261" s="119"/>
      <c r="E261" s="119"/>
      <c r="F261" s="119"/>
      <c r="G261" s="119"/>
      <c r="H261" s="119"/>
    </row>
    <row r="262" spans="1:8" ht="12.75">
      <c r="A262" s="172"/>
      <c r="B262" s="172"/>
      <c r="C262" s="119"/>
      <c r="D262" s="119"/>
      <c r="E262" s="119"/>
      <c r="F262" s="119"/>
      <c r="G262" s="119"/>
      <c r="H262" s="119"/>
    </row>
    <row r="263" spans="1:8" ht="12.75">
      <c r="A263" s="172"/>
      <c r="B263" s="172"/>
      <c r="C263" s="119"/>
      <c r="D263" s="119"/>
      <c r="E263" s="119"/>
      <c r="F263" s="119"/>
      <c r="G263" s="119"/>
      <c r="H263" s="119"/>
    </row>
    <row r="264" spans="1:8" ht="12.75">
      <c r="A264" s="172"/>
      <c r="B264" s="172"/>
      <c r="C264" s="119"/>
      <c r="D264" s="119"/>
      <c r="E264" s="119"/>
      <c r="F264" s="119"/>
      <c r="G264" s="119"/>
      <c r="H264" s="119"/>
    </row>
    <row r="265" spans="1:8" ht="12.75">
      <c r="A265" s="172"/>
      <c r="B265" s="172"/>
      <c r="C265" s="119"/>
      <c r="D265" s="119"/>
      <c r="E265" s="119"/>
      <c r="F265" s="119"/>
      <c r="G265" s="119"/>
      <c r="H265" s="119"/>
    </row>
    <row r="266" spans="1:8" ht="12.75">
      <c r="A266" s="172"/>
      <c r="B266" s="172"/>
      <c r="C266" s="119"/>
      <c r="D266" s="119"/>
      <c r="E266" s="119"/>
      <c r="F266" s="119"/>
      <c r="G266" s="119"/>
      <c r="H266" s="119"/>
    </row>
    <row r="267" spans="1:8" ht="12.75">
      <c r="A267" s="172"/>
      <c r="B267" s="172"/>
      <c r="C267" s="119"/>
      <c r="D267" s="119"/>
      <c r="E267" s="119"/>
      <c r="F267" s="119"/>
      <c r="G267" s="119"/>
      <c r="H267" s="119"/>
    </row>
    <row r="268" spans="1:8" ht="12.75">
      <c r="A268" s="172"/>
      <c r="B268" s="172"/>
      <c r="C268" s="119"/>
      <c r="D268" s="119"/>
      <c r="E268" s="119"/>
      <c r="F268" s="119"/>
      <c r="G268" s="119"/>
      <c r="H268" s="119"/>
    </row>
    <row r="269" spans="1:8" ht="12.75">
      <c r="A269" s="172"/>
      <c r="B269" s="172"/>
      <c r="C269" s="119"/>
      <c r="D269" s="119"/>
      <c r="E269" s="119"/>
      <c r="F269" s="119"/>
      <c r="G269" s="119"/>
      <c r="H269" s="119"/>
    </row>
    <row r="270" spans="1:8" ht="12.75">
      <c r="A270" s="172"/>
      <c r="B270" s="172"/>
      <c r="C270" s="119"/>
      <c r="D270" s="119"/>
      <c r="E270" s="119"/>
      <c r="F270" s="119"/>
      <c r="G270" s="119"/>
      <c r="H270" s="119"/>
    </row>
    <row r="271" spans="1:8" ht="12.75">
      <c r="A271" s="172"/>
      <c r="B271" s="172"/>
      <c r="C271" s="119"/>
      <c r="D271" s="119"/>
      <c r="E271" s="119"/>
      <c r="F271" s="119"/>
      <c r="G271" s="119"/>
      <c r="H271" s="119"/>
    </row>
    <row r="272" spans="1:8" ht="12.75">
      <c r="A272" s="172"/>
      <c r="B272" s="172"/>
      <c r="C272" s="119"/>
      <c r="D272" s="119"/>
      <c r="E272" s="119"/>
      <c r="F272" s="119"/>
      <c r="G272" s="119"/>
      <c r="H272" s="119"/>
    </row>
    <row r="273" spans="1:8" ht="12.75">
      <c r="A273" s="172"/>
      <c r="B273" s="172"/>
      <c r="C273" s="119"/>
      <c r="D273" s="119"/>
      <c r="E273" s="119"/>
      <c r="F273" s="119"/>
      <c r="G273" s="119"/>
      <c r="H273" s="119"/>
    </row>
    <row r="274" spans="1:8" ht="12.75">
      <c r="A274" s="172"/>
      <c r="B274" s="172"/>
      <c r="C274" s="119"/>
      <c r="D274" s="119"/>
      <c r="E274" s="119"/>
      <c r="F274" s="119"/>
      <c r="G274" s="119"/>
      <c r="H274" s="119"/>
    </row>
    <row r="275" spans="1:8" ht="12.75">
      <c r="A275" s="172"/>
      <c r="B275" s="172"/>
      <c r="C275" s="119"/>
      <c r="D275" s="119"/>
      <c r="E275" s="119"/>
      <c r="F275" s="119"/>
      <c r="G275" s="119"/>
      <c r="H275" s="119"/>
    </row>
    <row r="276" spans="1:8" ht="12.75">
      <c r="A276" s="172"/>
      <c r="B276" s="172"/>
      <c r="C276" s="119"/>
      <c r="D276" s="119"/>
      <c r="E276" s="119"/>
      <c r="F276" s="119"/>
      <c r="G276" s="119"/>
      <c r="H276" s="119"/>
    </row>
    <row r="277" spans="1:8" ht="12.75">
      <c r="A277" s="172"/>
      <c r="B277" s="172"/>
      <c r="C277" s="119"/>
      <c r="D277" s="119"/>
      <c r="E277" s="119"/>
      <c r="F277" s="119"/>
      <c r="G277" s="119"/>
      <c r="H277" s="119"/>
    </row>
    <row r="278" spans="1:8" ht="12.75">
      <c r="A278" s="172"/>
      <c r="B278" s="172"/>
      <c r="C278" s="119"/>
      <c r="D278" s="119"/>
      <c r="E278" s="119"/>
      <c r="F278" s="119"/>
      <c r="G278" s="119"/>
      <c r="H278" s="119"/>
    </row>
    <row r="279" spans="1:8" ht="12.75">
      <c r="A279" s="172"/>
      <c r="B279" s="172"/>
      <c r="C279" s="119"/>
      <c r="D279" s="119"/>
      <c r="E279" s="119"/>
      <c r="F279" s="119"/>
      <c r="G279" s="119"/>
      <c r="H279" s="119"/>
    </row>
    <row r="280" spans="1:8" ht="12.75">
      <c r="A280" s="172"/>
      <c r="B280" s="172"/>
      <c r="C280" s="119"/>
      <c r="D280" s="119"/>
      <c r="E280" s="119"/>
      <c r="F280" s="119"/>
      <c r="G280" s="119"/>
      <c r="H280" s="119"/>
    </row>
    <row r="281" spans="1:8" ht="12.75">
      <c r="A281" s="172"/>
      <c r="B281" s="172"/>
      <c r="C281" s="119"/>
      <c r="D281" s="119"/>
      <c r="E281" s="119"/>
      <c r="F281" s="119"/>
      <c r="G281" s="119"/>
      <c r="H281" s="119"/>
    </row>
    <row r="282" spans="1:8" ht="12.75">
      <c r="A282" s="172"/>
      <c r="B282" s="172"/>
      <c r="C282" s="119"/>
      <c r="D282" s="119"/>
      <c r="E282" s="119"/>
      <c r="F282" s="119"/>
      <c r="G282" s="119"/>
      <c r="H282" s="119"/>
    </row>
    <row r="283" spans="1:8" ht="12.75">
      <c r="A283" s="172"/>
      <c r="B283" s="172"/>
      <c r="C283" s="119"/>
      <c r="D283" s="119"/>
      <c r="E283" s="119"/>
      <c r="F283" s="119"/>
      <c r="G283" s="119"/>
      <c r="H283" s="119"/>
    </row>
    <row r="284" spans="3:8" ht="12.75">
      <c r="C284" s="119"/>
      <c r="D284" s="119"/>
      <c r="E284" s="119"/>
      <c r="F284" s="119"/>
      <c r="G284" s="119"/>
      <c r="H284" s="119"/>
    </row>
    <row r="285" spans="3:8" ht="12.75">
      <c r="C285" s="119"/>
      <c r="D285" s="119"/>
      <c r="E285" s="119"/>
      <c r="F285" s="119"/>
      <c r="G285" s="119"/>
      <c r="H285" s="119"/>
    </row>
    <row r="286" spans="3:8" ht="12.75">
      <c r="C286" s="119"/>
      <c r="D286" s="119"/>
      <c r="E286" s="119"/>
      <c r="F286" s="119"/>
      <c r="G286" s="119"/>
      <c r="H286" s="119"/>
    </row>
    <row r="287" spans="3:8" ht="12.75">
      <c r="C287" s="119"/>
      <c r="D287" s="119"/>
      <c r="E287" s="119"/>
      <c r="F287" s="119"/>
      <c r="G287" s="119"/>
      <c r="H287" s="119"/>
    </row>
    <row r="288" spans="3:8" ht="12.75">
      <c r="C288" s="119"/>
      <c r="D288" s="119"/>
      <c r="E288" s="119"/>
      <c r="F288" s="119"/>
      <c r="G288" s="119"/>
      <c r="H288" s="119"/>
    </row>
    <row r="289" spans="3:8" ht="12.75">
      <c r="C289" s="119"/>
      <c r="D289" s="119"/>
      <c r="E289" s="119"/>
      <c r="F289" s="119"/>
      <c r="G289" s="119"/>
      <c r="H289" s="119"/>
    </row>
    <row r="290" spans="3:8" ht="12.75">
      <c r="C290" s="119"/>
      <c r="D290" s="119"/>
      <c r="E290" s="119"/>
      <c r="F290" s="119"/>
      <c r="G290" s="119"/>
      <c r="H290" s="119"/>
    </row>
    <row r="291" spans="3:8" ht="12.75">
      <c r="C291" s="119"/>
      <c r="D291" s="119"/>
      <c r="E291" s="119"/>
      <c r="F291" s="119"/>
      <c r="G291" s="119"/>
      <c r="H291" s="119"/>
    </row>
    <row r="292" spans="3:8" ht="12.75">
      <c r="C292" s="119"/>
      <c r="D292" s="119"/>
      <c r="E292" s="119"/>
      <c r="F292" s="119"/>
      <c r="G292" s="119"/>
      <c r="H292" s="119"/>
    </row>
    <row r="293" spans="3:8" ht="12.75">
      <c r="C293" s="119"/>
      <c r="D293" s="119"/>
      <c r="E293" s="119"/>
      <c r="F293" s="119"/>
      <c r="G293" s="119"/>
      <c r="H293" s="119"/>
    </row>
    <row r="294" spans="3:8" ht="12.75">
      <c r="C294" s="119"/>
      <c r="D294" s="119"/>
      <c r="E294" s="119"/>
      <c r="F294" s="119"/>
      <c r="G294" s="119"/>
      <c r="H294" s="119"/>
    </row>
    <row r="295" spans="3:8" ht="12.75">
      <c r="C295" s="119"/>
      <c r="D295" s="119"/>
      <c r="E295" s="119"/>
      <c r="F295" s="119"/>
      <c r="G295" s="119"/>
      <c r="H295" s="119"/>
    </row>
    <row r="296" spans="3:8" ht="12.75">
      <c r="C296" s="119"/>
      <c r="D296" s="119"/>
      <c r="E296" s="119"/>
      <c r="F296" s="119"/>
      <c r="G296" s="119"/>
      <c r="H296" s="119"/>
    </row>
    <row r="297" spans="3:8" ht="12.75">
      <c r="C297" s="119"/>
      <c r="D297" s="119"/>
      <c r="E297" s="119"/>
      <c r="F297" s="119"/>
      <c r="G297" s="119"/>
      <c r="H297" s="119"/>
    </row>
    <row r="298" spans="3:8" ht="12.75">
      <c r="C298" s="119"/>
      <c r="D298" s="119"/>
      <c r="E298" s="119"/>
      <c r="F298" s="119"/>
      <c r="G298" s="119"/>
      <c r="H298" s="119"/>
    </row>
    <row r="299" spans="3:8" ht="12.75">
      <c r="C299" s="119"/>
      <c r="D299" s="119"/>
      <c r="E299" s="119"/>
      <c r="F299" s="119"/>
      <c r="G299" s="119"/>
      <c r="H299" s="119"/>
    </row>
    <row r="300" spans="3:8" ht="12.75">
      <c r="C300" s="119"/>
      <c r="D300" s="119"/>
      <c r="E300" s="119"/>
      <c r="F300" s="119"/>
      <c r="G300" s="119"/>
      <c r="H300" s="119"/>
    </row>
    <row r="301" spans="3:8" ht="12.75">
      <c r="C301" s="119"/>
      <c r="D301" s="119"/>
      <c r="E301" s="119"/>
      <c r="F301" s="119"/>
      <c r="G301" s="119"/>
      <c r="H301" s="119"/>
    </row>
    <row r="302" spans="3:8" ht="12.75">
      <c r="C302" s="119"/>
      <c r="D302" s="119"/>
      <c r="E302" s="119"/>
      <c r="F302" s="119"/>
      <c r="G302" s="119"/>
      <c r="H302" s="119"/>
    </row>
    <row r="303" spans="3:8" ht="12.75">
      <c r="C303" s="119"/>
      <c r="D303" s="119"/>
      <c r="E303" s="119"/>
      <c r="F303" s="119"/>
      <c r="G303" s="119"/>
      <c r="H303" s="119"/>
    </row>
    <row r="304" spans="3:8" ht="12.75">
      <c r="C304" s="119"/>
      <c r="D304" s="119"/>
      <c r="E304" s="119"/>
      <c r="F304" s="119"/>
      <c r="G304" s="119"/>
      <c r="H304" s="119"/>
    </row>
    <row r="305" spans="3:8" ht="12.75">
      <c r="C305" s="119"/>
      <c r="D305" s="119"/>
      <c r="E305" s="119"/>
      <c r="F305" s="119"/>
      <c r="G305" s="119"/>
      <c r="H305" s="119"/>
    </row>
    <row r="306" spans="3:8" ht="12.75">
      <c r="C306" s="119"/>
      <c r="D306" s="119"/>
      <c r="E306" s="119"/>
      <c r="F306" s="119"/>
      <c r="G306" s="119"/>
      <c r="H306" s="119"/>
    </row>
    <row r="307" spans="3:8" ht="12.75">
      <c r="C307" s="119"/>
      <c r="D307" s="119"/>
      <c r="E307" s="119"/>
      <c r="F307" s="119"/>
      <c r="G307" s="119"/>
      <c r="H307" s="119"/>
    </row>
    <row r="308" spans="3:8" ht="12.75">
      <c r="C308" s="119"/>
      <c r="D308" s="119"/>
      <c r="E308" s="119"/>
      <c r="F308" s="119"/>
      <c r="G308" s="119"/>
      <c r="H308" s="119"/>
    </row>
    <row r="309" spans="3:8" ht="12.75">
      <c r="C309" s="119"/>
      <c r="D309" s="119"/>
      <c r="E309" s="119"/>
      <c r="F309" s="119"/>
      <c r="G309" s="119"/>
      <c r="H309" s="119"/>
    </row>
    <row r="310" spans="3:8" ht="12.75">
      <c r="C310" s="119"/>
      <c r="D310" s="119"/>
      <c r="E310" s="119"/>
      <c r="F310" s="119"/>
      <c r="G310" s="119"/>
      <c r="H310" s="119"/>
    </row>
    <row r="311" spans="3:8" ht="12.75">
      <c r="C311" s="119"/>
      <c r="D311" s="119"/>
      <c r="E311" s="119"/>
      <c r="F311" s="119"/>
      <c r="G311" s="119"/>
      <c r="H311" s="119"/>
    </row>
    <row r="312" spans="3:8" ht="12.75">
      <c r="C312" s="119"/>
      <c r="D312" s="119"/>
      <c r="E312" s="119"/>
      <c r="F312" s="119"/>
      <c r="G312" s="119"/>
      <c r="H312" s="119"/>
    </row>
    <row r="313" spans="3:8" ht="12.75">
      <c r="C313" s="119"/>
      <c r="D313" s="119"/>
      <c r="E313" s="119"/>
      <c r="F313" s="119"/>
      <c r="G313" s="119"/>
      <c r="H313" s="119"/>
    </row>
    <row r="314" spans="3:8" ht="12.75">
      <c r="C314" s="119"/>
      <c r="D314" s="119"/>
      <c r="E314" s="119"/>
      <c r="F314" s="119"/>
      <c r="G314" s="119"/>
      <c r="H314" s="119"/>
    </row>
    <row r="315" spans="3:8" ht="12.75">
      <c r="C315" s="119"/>
      <c r="D315" s="119"/>
      <c r="E315" s="119"/>
      <c r="F315" s="119"/>
      <c r="G315" s="119"/>
      <c r="H315" s="119"/>
    </row>
    <row r="316" spans="3:8" ht="12.75">
      <c r="C316" s="119"/>
      <c r="D316" s="119"/>
      <c r="E316" s="119"/>
      <c r="F316" s="119"/>
      <c r="G316" s="119"/>
      <c r="H316" s="119"/>
    </row>
    <row r="317" spans="3:8" ht="12.75">
      <c r="C317" s="119"/>
      <c r="D317" s="119"/>
      <c r="E317" s="119"/>
      <c r="F317" s="119"/>
      <c r="G317" s="119"/>
      <c r="H317" s="119"/>
    </row>
    <row r="318" spans="3:8" ht="12.75">
      <c r="C318" s="119"/>
      <c r="D318" s="119"/>
      <c r="E318" s="119"/>
      <c r="F318" s="119"/>
      <c r="G318" s="119"/>
      <c r="H318" s="119"/>
    </row>
    <row r="319" spans="3:8" ht="12.75">
      <c r="C319" s="119"/>
      <c r="D319" s="119"/>
      <c r="E319" s="119"/>
      <c r="F319" s="119"/>
      <c r="G319" s="119"/>
      <c r="H319" s="119"/>
    </row>
    <row r="320" spans="3:8" ht="12.75">
      <c r="C320" s="119"/>
      <c r="D320" s="119"/>
      <c r="E320" s="119"/>
      <c r="F320" s="119"/>
      <c r="G320" s="119"/>
      <c r="H320" s="119"/>
    </row>
    <row r="321" spans="3:8" ht="12.75">
      <c r="C321" s="119"/>
      <c r="D321" s="119"/>
      <c r="E321" s="119"/>
      <c r="F321" s="119"/>
      <c r="G321" s="119"/>
      <c r="H321" s="119"/>
    </row>
    <row r="322" spans="3:8" ht="12.75">
      <c r="C322" s="119"/>
      <c r="D322" s="119"/>
      <c r="E322" s="119"/>
      <c r="F322" s="119"/>
      <c r="G322" s="119"/>
      <c r="H322" s="119"/>
    </row>
    <row r="323" spans="3:8" ht="12.75">
      <c r="C323" s="119"/>
      <c r="D323" s="119"/>
      <c r="E323" s="119"/>
      <c r="F323" s="119"/>
      <c r="G323" s="119"/>
      <c r="H323" s="119"/>
    </row>
    <row r="324" spans="3:8" ht="12.75">
      <c r="C324" s="119"/>
      <c r="D324" s="119"/>
      <c r="E324" s="119"/>
      <c r="F324" s="119"/>
      <c r="G324" s="119"/>
      <c r="H324" s="119"/>
    </row>
    <row r="325" spans="3:8" ht="12.75">
      <c r="C325" s="119"/>
      <c r="D325" s="119"/>
      <c r="E325" s="119"/>
      <c r="F325" s="119"/>
      <c r="G325" s="119"/>
      <c r="H325" s="119"/>
    </row>
    <row r="326" spans="3:8" ht="12.75">
      <c r="C326" s="119"/>
      <c r="D326" s="119"/>
      <c r="E326" s="119"/>
      <c r="F326" s="119"/>
      <c r="G326" s="119"/>
      <c r="H326" s="119"/>
    </row>
    <row r="327" spans="3:8" ht="12.75">
      <c r="C327" s="119"/>
      <c r="D327" s="119"/>
      <c r="E327" s="119"/>
      <c r="F327" s="119"/>
      <c r="G327" s="119"/>
      <c r="H327" s="119"/>
    </row>
    <row r="328" spans="3:8" ht="12.75">
      <c r="C328" s="119"/>
      <c r="D328" s="119"/>
      <c r="E328" s="119"/>
      <c r="F328" s="119"/>
      <c r="G328" s="119"/>
      <c r="H328" s="119"/>
    </row>
    <row r="329" spans="3:8" ht="12.75">
      <c r="C329" s="119"/>
      <c r="D329" s="119"/>
      <c r="E329" s="119"/>
      <c r="F329" s="119"/>
      <c r="G329" s="119"/>
      <c r="H329" s="119"/>
    </row>
    <row r="330" spans="3:8" ht="12.75">
      <c r="C330" s="119"/>
      <c r="D330" s="119"/>
      <c r="E330" s="119"/>
      <c r="F330" s="119"/>
      <c r="G330" s="119"/>
      <c r="H330" s="119"/>
    </row>
    <row r="331" spans="3:8" ht="12.75">
      <c r="C331" s="119"/>
      <c r="D331" s="119"/>
      <c r="E331" s="119"/>
      <c r="F331" s="119"/>
      <c r="G331" s="119"/>
      <c r="H331" s="119"/>
    </row>
    <row r="332" spans="3:8" ht="12.75">
      <c r="C332" s="119"/>
      <c r="D332" s="119"/>
      <c r="E332" s="119"/>
      <c r="F332" s="119"/>
      <c r="G332" s="119"/>
      <c r="H332" s="119"/>
    </row>
    <row r="333" spans="3:8" ht="12.75">
      <c r="C333" s="119"/>
      <c r="D333" s="119"/>
      <c r="E333" s="119"/>
      <c r="F333" s="119"/>
      <c r="G333" s="119"/>
      <c r="H333" s="119"/>
    </row>
    <row r="334" spans="3:8" ht="12.75">
      <c r="C334" s="119"/>
      <c r="D334" s="119"/>
      <c r="E334" s="119"/>
      <c r="F334" s="119"/>
      <c r="G334" s="119"/>
      <c r="H334" s="119"/>
    </row>
    <row r="335" spans="3:8" ht="12.75">
      <c r="C335" s="119"/>
      <c r="D335" s="119"/>
      <c r="E335" s="119"/>
      <c r="F335" s="119"/>
      <c r="G335" s="119"/>
      <c r="H335" s="119"/>
    </row>
    <row r="336" spans="3:8" ht="12.75">
      <c r="C336" s="119"/>
      <c r="D336" s="119"/>
      <c r="E336" s="119"/>
      <c r="F336" s="119"/>
      <c r="G336" s="119"/>
      <c r="H336" s="119"/>
    </row>
    <row r="337" spans="3:8" ht="12.75">
      <c r="C337" s="119"/>
      <c r="D337" s="119"/>
      <c r="E337" s="119"/>
      <c r="F337" s="119"/>
      <c r="G337" s="119"/>
      <c r="H337" s="119"/>
    </row>
    <row r="338" spans="3:8" ht="12.75">
      <c r="C338" s="119"/>
      <c r="D338" s="119"/>
      <c r="E338" s="119"/>
      <c r="F338" s="119"/>
      <c r="G338" s="119"/>
      <c r="H338" s="119"/>
    </row>
    <row r="339" spans="3:8" ht="12.75">
      <c r="C339" s="119"/>
      <c r="D339" s="119"/>
      <c r="E339" s="119"/>
      <c r="F339" s="119"/>
      <c r="G339" s="119"/>
      <c r="H339" s="119"/>
    </row>
    <row r="340" spans="3:8" ht="12.75">
      <c r="C340" s="119"/>
      <c r="D340" s="119"/>
      <c r="E340" s="119"/>
      <c r="F340" s="119"/>
      <c r="G340" s="119"/>
      <c r="H340" s="119"/>
    </row>
    <row r="341" spans="3:8" ht="12.75">
      <c r="C341" s="119"/>
      <c r="D341" s="119"/>
      <c r="E341" s="119"/>
      <c r="F341" s="119"/>
      <c r="G341" s="119"/>
      <c r="H341" s="119"/>
    </row>
    <row r="342" spans="3:8" ht="12.75">
      <c r="C342" s="119"/>
      <c r="D342" s="119"/>
      <c r="E342" s="119"/>
      <c r="F342" s="119"/>
      <c r="G342" s="119"/>
      <c r="H342" s="119"/>
    </row>
    <row r="343" spans="3:8" ht="12.75">
      <c r="C343" s="119"/>
      <c r="D343" s="119"/>
      <c r="E343" s="119"/>
      <c r="F343" s="119"/>
      <c r="G343" s="119"/>
      <c r="H343" s="119"/>
    </row>
    <row r="344" spans="3:8" ht="12.75">
      <c r="C344" s="119"/>
      <c r="D344" s="119"/>
      <c r="E344" s="119"/>
      <c r="F344" s="119"/>
      <c r="G344" s="119"/>
      <c r="H344" s="119"/>
    </row>
    <row r="345" spans="3:8" ht="12.75">
      <c r="C345" s="119"/>
      <c r="D345" s="119"/>
      <c r="E345" s="119"/>
      <c r="F345" s="119"/>
      <c r="G345" s="119"/>
      <c r="H345" s="119"/>
    </row>
    <row r="346" spans="3:8" ht="12.75">
      <c r="C346" s="119"/>
      <c r="D346" s="119"/>
      <c r="E346" s="119"/>
      <c r="F346" s="119"/>
      <c r="G346" s="119"/>
      <c r="H346" s="119"/>
    </row>
    <row r="347" spans="3:8" ht="12.75">
      <c r="C347" s="119"/>
      <c r="D347" s="119"/>
      <c r="E347" s="119"/>
      <c r="F347" s="119"/>
      <c r="G347" s="119"/>
      <c r="H347" s="119"/>
    </row>
    <row r="348" spans="3:8" ht="12.75">
      <c r="C348" s="119"/>
      <c r="D348" s="119"/>
      <c r="E348" s="119"/>
      <c r="F348" s="119"/>
      <c r="G348" s="119"/>
      <c r="H348" s="119"/>
    </row>
    <row r="349" spans="3:8" ht="12.75">
      <c r="C349" s="119"/>
      <c r="D349" s="119"/>
      <c r="E349" s="119"/>
      <c r="F349" s="119"/>
      <c r="G349" s="119"/>
      <c r="H349" s="119"/>
    </row>
    <row r="350" spans="3:8" ht="12.75">
      <c r="C350" s="119"/>
      <c r="D350" s="119"/>
      <c r="E350" s="119"/>
      <c r="F350" s="119"/>
      <c r="G350" s="119"/>
      <c r="H350" s="119"/>
    </row>
    <row r="351" spans="3:8" ht="12.75">
      <c r="C351" s="119"/>
      <c r="D351" s="119"/>
      <c r="E351" s="119"/>
      <c r="F351" s="119"/>
      <c r="G351" s="119"/>
      <c r="H351" s="119"/>
    </row>
    <row r="352" spans="3:8" ht="12.75">
      <c r="C352" s="119"/>
      <c r="D352" s="119"/>
      <c r="E352" s="119"/>
      <c r="F352" s="119"/>
      <c r="G352" s="119"/>
      <c r="H352" s="119"/>
    </row>
    <row r="353" spans="3:8" ht="12.75">
      <c r="C353" s="119"/>
      <c r="D353" s="119"/>
      <c r="E353" s="119"/>
      <c r="F353" s="119"/>
      <c r="G353" s="119"/>
      <c r="H353" s="119"/>
    </row>
    <row r="354" spans="3:8" ht="12.75">
      <c r="C354" s="119"/>
      <c r="D354" s="119"/>
      <c r="E354" s="119"/>
      <c r="F354" s="119"/>
      <c r="G354" s="119"/>
      <c r="H354" s="119"/>
    </row>
    <row r="355" spans="3:8" ht="12.75">
      <c r="C355" s="119"/>
      <c r="D355" s="119"/>
      <c r="E355" s="119"/>
      <c r="F355" s="119"/>
      <c r="G355" s="119"/>
      <c r="H355" s="119"/>
    </row>
    <row r="356" spans="3:8" ht="12.75">
      <c r="C356" s="119"/>
      <c r="D356" s="119"/>
      <c r="E356" s="119"/>
      <c r="F356" s="119"/>
      <c r="G356" s="119"/>
      <c r="H356" s="119"/>
    </row>
    <row r="357" spans="3:8" ht="12.75">
      <c r="C357" s="119"/>
      <c r="D357" s="119"/>
      <c r="E357" s="119"/>
      <c r="F357" s="119"/>
      <c r="G357" s="119"/>
      <c r="H357" s="119"/>
    </row>
    <row r="358" spans="3:8" ht="12.75">
      <c r="C358" s="119"/>
      <c r="D358" s="119"/>
      <c r="E358" s="119"/>
      <c r="F358" s="119"/>
      <c r="G358" s="119"/>
      <c r="H358" s="119"/>
    </row>
    <row r="359" spans="3:8" ht="12.75">
      <c r="C359" s="119"/>
      <c r="D359" s="119"/>
      <c r="E359" s="119"/>
      <c r="F359" s="119"/>
      <c r="G359" s="119"/>
      <c r="H359" s="119"/>
    </row>
    <row r="360" spans="3:8" ht="12.75">
      <c r="C360" s="119"/>
      <c r="D360" s="119"/>
      <c r="E360" s="119"/>
      <c r="F360" s="119"/>
      <c r="G360" s="119"/>
      <c r="H360" s="119"/>
    </row>
    <row r="361" spans="3:8" ht="12.75">
      <c r="C361" s="120"/>
      <c r="D361" s="120"/>
      <c r="E361" s="120"/>
      <c r="F361" s="120"/>
      <c r="G361" s="120"/>
      <c r="H361" s="120"/>
    </row>
    <row r="362" spans="3:8" ht="12.75">
      <c r="C362" s="120"/>
      <c r="D362" s="120"/>
      <c r="E362" s="120"/>
      <c r="F362" s="120"/>
      <c r="G362" s="120"/>
      <c r="H362" s="120"/>
    </row>
    <row r="363" spans="3:8" ht="12.75">
      <c r="C363" s="120"/>
      <c r="D363" s="120"/>
      <c r="E363" s="120"/>
      <c r="F363" s="120"/>
      <c r="G363" s="120"/>
      <c r="H363" s="120"/>
    </row>
    <row r="364" spans="3:8" ht="12.75">
      <c r="C364" s="120"/>
      <c r="D364" s="120"/>
      <c r="E364" s="120"/>
      <c r="F364" s="120"/>
      <c r="G364" s="120"/>
      <c r="H364" s="120"/>
    </row>
    <row r="365" spans="3:8" ht="12.75">
      <c r="C365" s="120"/>
      <c r="D365" s="120"/>
      <c r="E365" s="120"/>
      <c r="F365" s="120"/>
      <c r="G365" s="120"/>
      <c r="H365" s="120"/>
    </row>
    <row r="366" spans="3:8" ht="12.75">
      <c r="C366" s="120"/>
      <c r="D366" s="120"/>
      <c r="E366" s="120"/>
      <c r="F366" s="120"/>
      <c r="G366" s="120"/>
      <c r="H366" s="120"/>
    </row>
    <row r="367" spans="3:8" ht="12.75">
      <c r="C367" s="120"/>
      <c r="D367" s="120"/>
      <c r="E367" s="120"/>
      <c r="F367" s="120"/>
      <c r="G367" s="120"/>
      <c r="H367" s="120"/>
    </row>
    <row r="368" spans="3:8" ht="12.75">
      <c r="C368" s="120"/>
      <c r="D368" s="120"/>
      <c r="E368" s="120"/>
      <c r="F368" s="120"/>
      <c r="G368" s="120"/>
      <c r="H368" s="120"/>
    </row>
    <row r="369" spans="3:8" ht="12.75">
      <c r="C369" s="120"/>
      <c r="D369" s="120"/>
      <c r="E369" s="120"/>
      <c r="F369" s="120"/>
      <c r="G369" s="120"/>
      <c r="H369" s="120"/>
    </row>
    <row r="370" spans="3:8" ht="12.75">
      <c r="C370" s="120"/>
      <c r="D370" s="120"/>
      <c r="E370" s="120"/>
      <c r="F370" s="120"/>
      <c r="G370" s="120"/>
      <c r="H370" s="120"/>
    </row>
    <row r="371" spans="3:8" ht="12.75">
      <c r="C371" s="120"/>
      <c r="D371" s="120"/>
      <c r="E371" s="120"/>
      <c r="F371" s="120"/>
      <c r="G371" s="120"/>
      <c r="H371" s="120"/>
    </row>
    <row r="372" spans="3:8" ht="12.75">
      <c r="C372" s="120"/>
      <c r="D372" s="120"/>
      <c r="E372" s="120"/>
      <c r="F372" s="120"/>
      <c r="G372" s="120"/>
      <c r="H372" s="120"/>
    </row>
    <row r="373" spans="3:8" ht="12.75">
      <c r="C373" s="120"/>
      <c r="D373" s="120"/>
      <c r="E373" s="120"/>
      <c r="F373" s="120"/>
      <c r="G373" s="120"/>
      <c r="H373" s="120"/>
    </row>
    <row r="374" spans="3:8" ht="12.75">
      <c r="C374" s="120"/>
      <c r="D374" s="120"/>
      <c r="E374" s="120"/>
      <c r="F374" s="120"/>
      <c r="G374" s="120"/>
      <c r="H374" s="120"/>
    </row>
    <row r="375" spans="3:8" ht="12.75">
      <c r="C375" s="120"/>
      <c r="D375" s="120"/>
      <c r="E375" s="120"/>
      <c r="F375" s="120"/>
      <c r="G375" s="120"/>
      <c r="H375" s="120"/>
    </row>
    <row r="376" spans="3:8" ht="12.75">
      <c r="C376" s="120"/>
      <c r="D376" s="120"/>
      <c r="E376" s="120"/>
      <c r="F376" s="120"/>
      <c r="G376" s="120"/>
      <c r="H376" s="120"/>
    </row>
    <row r="377" spans="3:8" ht="12.75">
      <c r="C377" s="120"/>
      <c r="D377" s="120"/>
      <c r="E377" s="120"/>
      <c r="F377" s="120"/>
      <c r="G377" s="120"/>
      <c r="H377" s="120"/>
    </row>
    <row r="378" spans="3:8" ht="12.75">
      <c r="C378" s="120"/>
      <c r="D378" s="120"/>
      <c r="E378" s="120"/>
      <c r="F378" s="120"/>
      <c r="G378" s="120"/>
      <c r="H378" s="120"/>
    </row>
    <row r="379" spans="3:8" ht="12.75">
      <c r="C379" s="120"/>
      <c r="D379" s="120"/>
      <c r="E379" s="120"/>
      <c r="F379" s="120"/>
      <c r="G379" s="120"/>
      <c r="H379" s="120"/>
    </row>
    <row r="380" spans="3:8" ht="12.75">
      <c r="C380" s="120"/>
      <c r="D380" s="120"/>
      <c r="E380" s="120"/>
      <c r="F380" s="120"/>
      <c r="G380" s="120"/>
      <c r="H380" s="120"/>
    </row>
    <row r="381" spans="3:8" ht="12.75">
      <c r="C381" s="120"/>
      <c r="D381" s="120"/>
      <c r="E381" s="120"/>
      <c r="F381" s="120"/>
      <c r="G381" s="120"/>
      <c r="H381" s="120"/>
    </row>
    <row r="382" spans="3:8" ht="12.75">
      <c r="C382" s="120"/>
      <c r="D382" s="120"/>
      <c r="E382" s="120"/>
      <c r="F382" s="120"/>
      <c r="G382" s="120"/>
      <c r="H382" s="120"/>
    </row>
    <row r="383" spans="3:8" ht="12.75">
      <c r="C383" s="120"/>
      <c r="D383" s="120"/>
      <c r="E383" s="120"/>
      <c r="F383" s="120"/>
      <c r="G383" s="120"/>
      <c r="H383" s="120"/>
    </row>
    <row r="384" spans="3:8" ht="12.75">
      <c r="C384" s="120"/>
      <c r="D384" s="120"/>
      <c r="E384" s="120"/>
      <c r="F384" s="120"/>
      <c r="G384" s="120"/>
      <c r="H384" s="120"/>
    </row>
    <row r="385" spans="3:8" ht="12.75">
      <c r="C385" s="120"/>
      <c r="D385" s="120"/>
      <c r="E385" s="120"/>
      <c r="F385" s="120"/>
      <c r="G385" s="120"/>
      <c r="H385" s="120"/>
    </row>
    <row r="386" spans="3:8" ht="12.75">
      <c r="C386" s="120"/>
      <c r="D386" s="120"/>
      <c r="E386" s="120"/>
      <c r="F386" s="120"/>
      <c r="G386" s="120"/>
      <c r="H386" s="120"/>
    </row>
    <row r="387" spans="3:8" ht="12.75">
      <c r="C387" s="120"/>
      <c r="D387" s="120"/>
      <c r="E387" s="120"/>
      <c r="F387" s="120"/>
      <c r="G387" s="120"/>
      <c r="H387" s="120"/>
    </row>
    <row r="388" spans="3:8" ht="12.75">
      <c r="C388" s="120"/>
      <c r="D388" s="120"/>
      <c r="E388" s="120"/>
      <c r="F388" s="120"/>
      <c r="G388" s="120"/>
      <c r="H388" s="120"/>
    </row>
    <row r="389" spans="3:8" ht="12.75">
      <c r="C389" s="120"/>
      <c r="D389" s="120"/>
      <c r="E389" s="120"/>
      <c r="F389" s="120"/>
      <c r="G389" s="120"/>
      <c r="H389" s="120"/>
    </row>
    <row r="390" spans="3:8" ht="12.75">
      <c r="C390" s="120"/>
      <c r="D390" s="120"/>
      <c r="E390" s="120"/>
      <c r="F390" s="120"/>
      <c r="G390" s="120"/>
      <c r="H390" s="120"/>
    </row>
    <row r="391" spans="3:8" ht="12.75">
      <c r="C391" s="120"/>
      <c r="D391" s="120"/>
      <c r="E391" s="120"/>
      <c r="F391" s="120"/>
      <c r="G391" s="120"/>
      <c r="H391" s="120"/>
    </row>
    <row r="392" spans="3:8" ht="12.75">
      <c r="C392" s="120"/>
      <c r="D392" s="120"/>
      <c r="E392" s="120"/>
      <c r="F392" s="120"/>
      <c r="G392" s="120"/>
      <c r="H392" s="120"/>
    </row>
    <row r="393" spans="3:8" ht="12.75">
      <c r="C393" s="120"/>
      <c r="D393" s="120"/>
      <c r="E393" s="120"/>
      <c r="F393" s="120"/>
      <c r="G393" s="120"/>
      <c r="H393" s="120"/>
    </row>
    <row r="394" spans="3:8" ht="12.75">
      <c r="C394" s="120"/>
      <c r="D394" s="120"/>
      <c r="E394" s="120"/>
      <c r="F394" s="120"/>
      <c r="G394" s="120"/>
      <c r="H394" s="120"/>
    </row>
  </sheetData>
  <sheetProtection/>
  <mergeCells count="62">
    <mergeCell ref="I40:J40"/>
    <mergeCell ref="K40:L40"/>
    <mergeCell ref="A38:B39"/>
    <mergeCell ref="K39:L39"/>
    <mergeCell ref="C40:F40"/>
    <mergeCell ref="A36:B36"/>
    <mergeCell ref="D10:D12"/>
    <mergeCell ref="B5:E5"/>
    <mergeCell ref="J10:J12"/>
    <mergeCell ref="K34:L34"/>
    <mergeCell ref="B1:E3"/>
    <mergeCell ref="A10:B12"/>
    <mergeCell ref="B4:P4"/>
    <mergeCell ref="B8:P8"/>
    <mergeCell ref="D39:F39"/>
    <mergeCell ref="H10:H12"/>
    <mergeCell ref="B6:O6"/>
    <mergeCell ref="K10:P10"/>
    <mergeCell ref="P11:P12"/>
    <mergeCell ref="L5:N5"/>
    <mergeCell ref="O33:P33"/>
    <mergeCell ref="A30:B30"/>
    <mergeCell ref="O34:P34"/>
    <mergeCell ref="G10:G12"/>
    <mergeCell ref="K1:P2"/>
    <mergeCell ref="A21:B21"/>
    <mergeCell ref="A33:B33"/>
    <mergeCell ref="A13:B13"/>
    <mergeCell ref="A17:B17"/>
    <mergeCell ref="A14:B14"/>
    <mergeCell ref="A15:B15"/>
    <mergeCell ref="K3:M3"/>
    <mergeCell ref="C10:C12"/>
    <mergeCell ref="K37:L37"/>
    <mergeCell ref="O36:P36"/>
    <mergeCell ref="K11:K12"/>
    <mergeCell ref="I10:I12"/>
    <mergeCell ref="L11:N11"/>
    <mergeCell ref="E10:E12"/>
    <mergeCell ref="F10:F12"/>
    <mergeCell ref="O11:O12"/>
    <mergeCell ref="O37:P37"/>
    <mergeCell ref="A16:B16"/>
    <mergeCell ref="A20:B20"/>
    <mergeCell ref="A22:B22"/>
    <mergeCell ref="C22:G22"/>
    <mergeCell ref="A23:B23"/>
    <mergeCell ref="C23:G23"/>
    <mergeCell ref="A19:B19"/>
    <mergeCell ref="A18:B18"/>
    <mergeCell ref="A24:B24"/>
    <mergeCell ref="C24:G24"/>
    <mergeCell ref="A26:B26"/>
    <mergeCell ref="C26:G26"/>
    <mergeCell ref="A27:B27"/>
    <mergeCell ref="C27:G27"/>
    <mergeCell ref="A28:B28"/>
    <mergeCell ref="C28:G28"/>
    <mergeCell ref="A25:B25"/>
    <mergeCell ref="C25:G25"/>
    <mergeCell ref="A29:B29"/>
    <mergeCell ref="C29:G29"/>
  </mergeCells>
  <printOptions/>
  <pageMargins left="0.2755905511811024" right="0" top="0.35433070866141736" bottom="0" header="0.31496062992125984" footer="0.1968503937007874"/>
  <pageSetup horizontalDpi="600" verticalDpi="600" orientation="landscape" paperSize="9" scale="90" r:id="rId1"/>
  <rowBreaks count="1" manualBreakCount="1">
    <brk id="2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Балашова Т.С.</cp:lastModifiedBy>
  <cp:lastPrinted>2016-01-29T14:13:20Z</cp:lastPrinted>
  <dcterms:created xsi:type="dcterms:W3CDTF">2011-06-17T10:37:05Z</dcterms:created>
  <dcterms:modified xsi:type="dcterms:W3CDTF">2016-01-29T14:13:21Z</dcterms:modified>
  <cp:category/>
  <cp:version/>
  <cp:contentType/>
  <cp:contentStatus/>
</cp:coreProperties>
</file>